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amey\Downloads\"/>
    </mc:Choice>
  </mc:AlternateContent>
  <xr:revisionPtr revIDLastSave="0" documentId="13_ncr:1_{93221643-2FFF-4F14-BC94-B5495E91B64B}" xr6:coauthVersionLast="47" xr6:coauthVersionMax="47" xr10:uidLastSave="{00000000-0000-0000-0000-000000000000}"/>
  <workbookProtection workbookAlgorithmName="SHA-512" workbookHashValue="FOaSI0kvmLTfd0u7BxlifbKdCNRh6zZNEtLvT3+XexEbRk3EStkjsocfsj2Ub2KU6rayEr///RRWULAyOaiskQ==" workbookSaltValue="1OPQhm8CfP412LWfkDRh7w==" workbookSpinCount="100000" lockStructure="1"/>
  <bookViews>
    <workbookView xWindow="-110" yWindow="-110" windowWidth="19420" windowHeight="10300" firstSheet="1" activeTab="1" xr2:uid="{F0422C8A-39DB-4575-8E9A-0EA49EE443DF}"/>
  </bookViews>
  <sheets>
    <sheet name="クラブ名" sheetId="3" state="hidden" r:id="rId1"/>
    <sheet name="クラブ・選手用" sheetId="1" r:id="rId2"/>
    <sheet name="アシスタントスタッフ用" sheetId="2" r:id="rId3"/>
  </sheets>
  <definedNames>
    <definedName name="_xlnm.Print_Area" localSheetId="0">クラブ名!$A$1:$C$45</definedName>
    <definedName name="_xlnm.Print_Titles" localSheetId="0">クラブ名!$1:$1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1" l="1"/>
  <c r="G21" i="1"/>
  <c r="H21" i="1" s="1"/>
  <c r="D19" i="1"/>
  <c r="F10" i="1" l="1"/>
  <c r="C6" i="1" l="1"/>
  <c r="A4" i="2"/>
  <c r="G19" i="1"/>
  <c r="F4" i="2" s="1"/>
  <c r="G18" i="1"/>
  <c r="A10" i="1"/>
  <c r="F8" i="1"/>
  <c r="H79" i="2" l="1"/>
  <c r="C79" i="2"/>
  <c r="B79" i="2"/>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 i="2"/>
  <c r="G4" i="2"/>
  <c r="A6" i="2" s="1"/>
  <c r="C127" i="1"/>
  <c r="B127" i="1"/>
  <c r="A27" i="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H19" i="1"/>
  <c r="F18" i="1"/>
  <c r="D18" i="1"/>
  <c r="D21" i="1" s="1"/>
  <c r="A15" i="1"/>
  <c r="E6" i="1"/>
  <c r="F19" i="1"/>
  <c r="F21" i="1" l="1"/>
  <c r="F20" i="1"/>
  <c r="A5" i="2"/>
  <c r="F22" i="1" l="1"/>
  <c r="D22" i="1" s="1"/>
  <c r="K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26" authorId="0" shapeId="0" xr:uid="{ED3F8945-4FFF-4720-9E21-7BC86A1D9924}">
      <text>
        <r>
          <rPr>
            <b/>
            <sz val="9"/>
            <color indexed="81"/>
            <rFont val="ＭＳ Ｐゴシック"/>
            <family val="3"/>
            <charset val="128"/>
          </rPr>
          <t xml:space="preserve"> 新規登録の場合はここに１を入力してください。
</t>
        </r>
      </text>
    </comment>
    <comment ref="C26" authorId="0" shapeId="0" xr:uid="{297F1415-7FB5-4431-8A6A-B150FAEADDF0}">
      <text>
        <r>
          <rPr>
            <b/>
            <sz val="9"/>
            <color indexed="81"/>
            <rFont val="ＭＳ Ｐゴシック"/>
            <family val="3"/>
            <charset val="128"/>
          </rPr>
          <t xml:space="preserve"> 昨年度からの継続の場合はここに１を入れてください。
</t>
        </r>
      </text>
    </comment>
    <comment ref="D26" authorId="0" shapeId="0" xr:uid="{8343CEAD-4DD0-48AA-8135-C78B02A492F0}">
      <text>
        <r>
          <rPr>
            <b/>
            <sz val="10"/>
            <color indexed="81"/>
            <rFont val="ＭＳ Ｐゴシック"/>
            <family val="3"/>
            <charset val="128"/>
          </rPr>
          <t>苗字と名前の間に全角スペースを入れてください。ポイントランクの集計キーにもなりますので正確に入力して下さい。</t>
        </r>
      </text>
    </comment>
    <comment ref="E26" authorId="0" shapeId="0" xr:uid="{4A365F5C-CB6F-44A8-B753-D7BAC609F229}">
      <text>
        <r>
          <rPr>
            <b/>
            <sz val="9"/>
            <color indexed="81"/>
            <rFont val="ＭＳ Ｐゴシック"/>
            <family val="3"/>
            <charset val="128"/>
          </rPr>
          <t>名字と名前の間に全角スペースを入れてください</t>
        </r>
      </text>
    </comment>
    <comment ref="F26" authorId="0" shapeId="0" xr:uid="{9907296D-9CBA-4A20-AD43-08804704C74C}">
      <text>
        <r>
          <rPr>
            <b/>
            <sz val="9"/>
            <color indexed="81"/>
            <rFont val="ＭＳ Ｐゴシック"/>
            <family val="3"/>
            <charset val="128"/>
          </rPr>
          <t xml:space="preserve"> 西暦で入力してください。
記入例
2000/5/20
(年/月/日）
</t>
        </r>
      </text>
    </comment>
    <comment ref="G26" authorId="0" shapeId="0" xr:uid="{27DC4377-CAF0-4016-B82B-BC617985EE99}">
      <text>
        <r>
          <rPr>
            <b/>
            <sz val="9"/>
            <color indexed="81"/>
            <rFont val="ＭＳ Ｐゴシック"/>
            <family val="3"/>
            <charset val="128"/>
          </rPr>
          <t xml:space="preserve"> 学年は
小学校が　１－６年
中学校が　７－９年
です。
中学２年生は８です。
</t>
        </r>
      </text>
    </comment>
    <comment ref="H26" authorId="0" shapeId="0" xr:uid="{FA2A77FC-D488-404A-8BD7-1AEB3C5D508E}">
      <text>
        <r>
          <rPr>
            <b/>
            <sz val="9"/>
            <color indexed="81"/>
            <rFont val="ＭＳ Ｐゴシック"/>
            <family val="3"/>
            <charset val="128"/>
          </rPr>
          <t xml:space="preserve">男・女で入力してください。
</t>
        </r>
      </text>
    </comment>
    <comment ref="I26" authorId="0" shapeId="0" xr:uid="{38AB6C55-0EC7-41BD-8BDD-2ACF89E06C8D}">
      <text>
        <r>
          <rPr>
            <b/>
            <sz val="9"/>
            <color indexed="81"/>
            <rFont val="ＭＳ Ｐゴシック"/>
            <family val="3"/>
            <charset val="128"/>
          </rPr>
          <t xml:space="preserve"> 必ず７桁で記入お願いします。
記入例
230-0051</t>
        </r>
      </text>
    </comment>
    <comment ref="K26" authorId="0" shapeId="0" xr:uid="{628EDF8B-9E35-46AF-BAF8-91F325B8029E}">
      <text>
        <r>
          <rPr>
            <b/>
            <sz val="9"/>
            <color indexed="81"/>
            <rFont val="ＭＳ Ｐゴシック"/>
            <family val="3"/>
            <charset val="128"/>
          </rPr>
          <t>電話・ＦＡＸ・携帯の番号は局番ごとに-で区切って下さい。
記入例
045-521-0001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8" authorId="0" shapeId="0" xr:uid="{E0259E9B-E2AC-4ECF-B283-486F3A3074EF}">
      <text>
        <r>
          <rPr>
            <b/>
            <sz val="9"/>
            <color indexed="81"/>
            <rFont val="ＭＳ Ｐゴシック"/>
            <family val="3"/>
            <charset val="128"/>
          </rPr>
          <t xml:space="preserve"> 新規登録の場合はここに１を入力してください。
</t>
        </r>
      </text>
    </comment>
    <comment ref="C8" authorId="0" shapeId="0" xr:uid="{877CD36C-8BCE-490C-AD3D-F9C07722DF75}">
      <text>
        <r>
          <rPr>
            <b/>
            <sz val="9"/>
            <color indexed="81"/>
            <rFont val="ＭＳ Ｐゴシック"/>
            <family val="3"/>
            <charset val="128"/>
          </rPr>
          <t xml:space="preserve"> 昨年度からの継続の場合はここに１を入れてください。
</t>
        </r>
      </text>
    </comment>
    <comment ref="D8" authorId="0" shapeId="0" xr:uid="{B4BF8FA8-600F-4204-B9E2-75C8DD4AA7A6}">
      <text>
        <r>
          <rPr>
            <b/>
            <sz val="9"/>
            <color indexed="81"/>
            <rFont val="ＭＳ Ｐゴシック"/>
            <family val="3"/>
            <charset val="128"/>
          </rPr>
          <t>名字と名前の間に全角スペースを入れてください。</t>
        </r>
      </text>
    </comment>
    <comment ref="E8" authorId="0" shapeId="0" xr:uid="{9C80D19D-B023-467E-8999-BA635A6CF4FD}">
      <text>
        <r>
          <rPr>
            <b/>
            <sz val="9"/>
            <color indexed="81"/>
            <rFont val="ＭＳ Ｐゴシック"/>
            <family val="3"/>
            <charset val="128"/>
          </rPr>
          <t>名字と名前の間に全角スペースを入れてください</t>
        </r>
      </text>
    </comment>
    <comment ref="G8" authorId="0" shapeId="0" xr:uid="{1C7B7DE4-BFE1-4971-B5F1-05B3F59E9FA4}">
      <text>
        <r>
          <rPr>
            <b/>
            <sz val="9"/>
            <color indexed="81"/>
            <rFont val="ＭＳ Ｐゴシック"/>
            <family val="3"/>
            <charset val="128"/>
          </rPr>
          <t xml:space="preserve">男・女で入力してください。
</t>
        </r>
      </text>
    </comment>
    <comment ref="H8" authorId="0" shapeId="0" xr:uid="{7679CE2B-DF76-4428-9AED-DFAEA25F6249}">
      <text>
        <r>
          <rPr>
            <b/>
            <sz val="9"/>
            <color indexed="81"/>
            <rFont val="ＭＳ Ｐゴシック"/>
            <family val="3"/>
            <charset val="128"/>
          </rPr>
          <t xml:space="preserve">評議員には１を入力して下さい。
人数は登録の仕方をご覧下さい。選手会員数によって評議員数は変わります。
</t>
        </r>
      </text>
    </comment>
    <comment ref="I8" authorId="0" shapeId="0" xr:uid="{4BF68632-E5CD-47B5-A6FA-D5F83BE93CE9}">
      <text>
        <r>
          <rPr>
            <b/>
            <sz val="9"/>
            <color indexed="81"/>
            <rFont val="ＭＳ Ｐゴシック"/>
            <family val="3"/>
            <charset val="128"/>
          </rPr>
          <t xml:space="preserve"> 必ず７桁で記入お願いします。
記入例
230-0051</t>
        </r>
      </text>
    </comment>
    <comment ref="K8" authorId="0" shapeId="0" xr:uid="{51B75284-8B09-442C-9450-1603F721CA5F}">
      <text>
        <r>
          <rPr>
            <b/>
            <sz val="9"/>
            <color indexed="81"/>
            <rFont val="ＭＳ Ｐゴシック"/>
            <family val="3"/>
            <charset val="128"/>
          </rPr>
          <t>電話・ＦＡＸ・携帯の番号は局番ごとに-で区切って下さい。
記入例
045-521-0001</t>
        </r>
      </text>
    </comment>
  </commentList>
</comments>
</file>

<file path=xl/sharedStrings.xml><?xml version="1.0" encoding="utf-8"?>
<sst xmlns="http://schemas.openxmlformats.org/spreadsheetml/2006/main" count="164" uniqueCount="150">
  <si>
    <t>申請日</t>
    <rPh sb="0" eb="2">
      <t>シンセイ</t>
    </rPh>
    <rPh sb="2" eb="3">
      <t>ヒ</t>
    </rPh>
    <phoneticPr fontId="4"/>
  </si>
  <si>
    <t>継続登録は４月３０日まで（会員細則2022年6月25日改訂）</t>
    <rPh sb="0" eb="2">
      <t>ケイゾク</t>
    </rPh>
    <rPh sb="2" eb="4">
      <t>トウロク</t>
    </rPh>
    <rPh sb="6" eb="7">
      <t>ガツ</t>
    </rPh>
    <rPh sb="9" eb="10">
      <t>ヒ</t>
    </rPh>
    <rPh sb="13" eb="15">
      <t>カイイン</t>
    </rPh>
    <rPh sb="15" eb="17">
      <t>サイソク</t>
    </rPh>
    <rPh sb="21" eb="22">
      <t>ネン</t>
    </rPh>
    <rPh sb="23" eb="24">
      <t>ガツ</t>
    </rPh>
    <rPh sb="26" eb="27">
      <t>ニチ</t>
    </rPh>
    <rPh sb="27" eb="29">
      <t>カイテイ</t>
    </rPh>
    <phoneticPr fontId="4"/>
  </si>
  <si>
    <t>貴協会の規約に全て同意し、以下登録を申請します。</t>
    <rPh sb="0" eb="1">
      <t>キ</t>
    </rPh>
    <rPh sb="1" eb="3">
      <t>キョウカイ</t>
    </rPh>
    <rPh sb="4" eb="6">
      <t>キヤク</t>
    </rPh>
    <rPh sb="7" eb="8">
      <t>スベ</t>
    </rPh>
    <rPh sb="9" eb="11">
      <t>ドウイ</t>
    </rPh>
    <rPh sb="13" eb="15">
      <t>イカ</t>
    </rPh>
    <rPh sb="15" eb="17">
      <t>トウロク</t>
    </rPh>
    <rPh sb="18" eb="20">
      <t>シンセイ</t>
    </rPh>
    <phoneticPr fontId="4"/>
  </si>
  <si>
    <t>クラブ新規登録</t>
    <rPh sb="3" eb="5">
      <t>シンキ</t>
    </rPh>
    <rPh sb="5" eb="7">
      <t>トウロク</t>
    </rPh>
    <phoneticPr fontId="4"/>
  </si>
  <si>
    <t>クラブ継続登録</t>
    <rPh sb="3" eb="5">
      <t>ケイゾク</t>
    </rPh>
    <rPh sb="5" eb="7">
      <t>トウロク</t>
    </rPh>
    <phoneticPr fontId="4"/>
  </si>
  <si>
    <t>選手・アシスタ追加登録のみ</t>
    <phoneticPr fontId="4"/>
  </si>
  <si>
    <t>←どちらか該当するところに１を入れてください。</t>
    <rPh sb="5" eb="7">
      <t>ガイトウ</t>
    </rPh>
    <rPh sb="15" eb="16">
      <t>イ</t>
    </rPh>
    <phoneticPr fontId="4"/>
  </si>
  <si>
    <t>クラブ正式名称</t>
    <rPh sb="3" eb="5">
      <t>セイシキ</t>
    </rPh>
    <rPh sb="5" eb="7">
      <t>メイショウ</t>
    </rPh>
    <phoneticPr fontId="4"/>
  </si>
  <si>
    <t>クラブ略称</t>
    <rPh sb="3" eb="5">
      <t>リャクショウ</t>
    </rPh>
    <rPh sb="4" eb="5">
      <t>ショウ</t>
    </rPh>
    <phoneticPr fontId="4"/>
  </si>
  <si>
    <t>氏名（漢字）</t>
    <rPh sb="0" eb="1">
      <t>シ</t>
    </rPh>
    <rPh sb="1" eb="2">
      <t>メイ</t>
    </rPh>
    <rPh sb="3" eb="5">
      <t>カンジ</t>
    </rPh>
    <phoneticPr fontId="4"/>
  </si>
  <si>
    <t>フリガナ（全角カタカナ）</t>
    <rPh sb="5" eb="7">
      <t>ゼンカク</t>
    </rPh>
    <phoneticPr fontId="4"/>
  </si>
  <si>
    <t>郵便番号</t>
    <rPh sb="0" eb="2">
      <t>ユウビン</t>
    </rPh>
    <rPh sb="2" eb="4">
      <t>バンゴウ</t>
    </rPh>
    <phoneticPr fontId="4"/>
  </si>
  <si>
    <t>住　　　　　　　　　　　　所</t>
    <rPh sb="0" eb="1">
      <t>ジュウ</t>
    </rPh>
    <rPh sb="13" eb="14">
      <t>ショ</t>
    </rPh>
    <phoneticPr fontId="4"/>
  </si>
  <si>
    <t>ＴＥＬ</t>
    <phoneticPr fontId="4"/>
  </si>
  <si>
    <t>ＦＡＸ</t>
    <phoneticPr fontId="4"/>
  </si>
  <si>
    <t>ｅ－ｍａｉｌ</t>
    <phoneticPr fontId="4"/>
  </si>
  <si>
    <t>携帯電話</t>
    <rPh sb="0" eb="2">
      <t>ケイタイ</t>
    </rPh>
    <rPh sb="2" eb="4">
      <t>デンワ</t>
    </rPh>
    <phoneticPr fontId="4"/>
  </si>
  <si>
    <t>代　表　者</t>
    <rPh sb="0" eb="1">
      <t>ダイ</t>
    </rPh>
    <rPh sb="2" eb="3">
      <t>オモテ</t>
    </rPh>
    <rPh sb="4" eb="5">
      <t>シャ</t>
    </rPh>
    <phoneticPr fontId="4"/>
  </si>
  <si>
    <t>連　絡　者</t>
    <rPh sb="0" eb="1">
      <t>レン</t>
    </rPh>
    <rPh sb="2" eb="3">
      <t>ラク</t>
    </rPh>
    <rPh sb="4" eb="5">
      <t>シャ</t>
    </rPh>
    <phoneticPr fontId="4"/>
  </si>
  <si>
    <t>↓会員入力をすると登録件数と金額が表示されます。確認用に利用下さい。</t>
    <rPh sb="1" eb="3">
      <t>カイイン</t>
    </rPh>
    <rPh sb="3" eb="5">
      <t>ニュウリョク</t>
    </rPh>
    <rPh sb="9" eb="11">
      <t>トウロク</t>
    </rPh>
    <rPh sb="11" eb="13">
      <t>ケンスウ</t>
    </rPh>
    <rPh sb="14" eb="16">
      <t>キンガク</t>
    </rPh>
    <rPh sb="17" eb="19">
      <t>ヒョウジ</t>
    </rPh>
    <rPh sb="24" eb="27">
      <t>カクニンヨウ</t>
    </rPh>
    <rPh sb="28" eb="30">
      <t>リヨウ</t>
    </rPh>
    <rPh sb="30" eb="31">
      <t>クダ</t>
    </rPh>
    <phoneticPr fontId="4"/>
  </si>
  <si>
    <t>(件数）</t>
    <rPh sb="1" eb="3">
      <t>ケンスウ</t>
    </rPh>
    <phoneticPr fontId="4"/>
  </si>
  <si>
    <t>クラブ入会金</t>
    <rPh sb="3" eb="6">
      <t>ニュウカイキン</t>
    </rPh>
    <phoneticPr fontId="4"/>
  </si>
  <si>
    <t>選手入会金</t>
    <rPh sb="0" eb="2">
      <t>センシュ</t>
    </rPh>
    <rPh sb="2" eb="5">
      <t>ニュウカイキン</t>
    </rPh>
    <phoneticPr fontId="4"/>
  </si>
  <si>
    <t>クラブ年会費</t>
    <rPh sb="3" eb="6">
      <t>ネンカイヒ</t>
    </rPh>
    <phoneticPr fontId="4"/>
  </si>
  <si>
    <t>選手年会費</t>
    <rPh sb="0" eb="2">
      <t>センシュ</t>
    </rPh>
    <rPh sb="2" eb="5">
      <t>ネンカイヒ</t>
    </rPh>
    <phoneticPr fontId="4"/>
  </si>
  <si>
    <t>アシスタントスタッフ入会金</t>
    <rPh sb="10" eb="13">
      <t>ニュウカイキン</t>
    </rPh>
    <phoneticPr fontId="4"/>
  </si>
  <si>
    <t>小　　計</t>
    <rPh sb="0" eb="1">
      <t>ショウ</t>
    </rPh>
    <rPh sb="3" eb="4">
      <t>ケイ</t>
    </rPh>
    <phoneticPr fontId="4"/>
  </si>
  <si>
    <t>アシスタントスタッフ年会費</t>
    <rPh sb="10" eb="13">
      <t>ネンカイヒ</t>
    </rPh>
    <phoneticPr fontId="4"/>
  </si>
  <si>
    <t>会費総計</t>
    <rPh sb="0" eb="2">
      <t>カイヒ</t>
    </rPh>
    <rPh sb="2" eb="4">
      <t>ソウケイ</t>
    </rPh>
    <phoneticPr fontId="4"/>
  </si>
  <si>
    <t>振込み予定日</t>
    <rPh sb="0" eb="2">
      <t>フリコ</t>
    </rPh>
    <rPh sb="3" eb="5">
      <t>ヨテイ</t>
    </rPh>
    <rPh sb="5" eb="6">
      <t>ヒ</t>
    </rPh>
    <phoneticPr fontId="4"/>
  </si>
  <si>
    <t>振込み人名（カタカナ）</t>
    <rPh sb="0" eb="2">
      <t>フリコ</t>
    </rPh>
    <rPh sb="3" eb="4">
      <t>ニン</t>
    </rPh>
    <rPh sb="4" eb="5">
      <t>メイ</t>
    </rPh>
    <phoneticPr fontId="4"/>
  </si>
  <si>
    <t>振込み金額</t>
    <rPh sb="0" eb="1">
      <t>フ</t>
    </rPh>
    <rPh sb="1" eb="2">
      <t>コ</t>
    </rPh>
    <rPh sb="3" eb="5">
      <t>キンガク</t>
    </rPh>
    <phoneticPr fontId="4"/>
  </si>
  <si>
    <t>※事務局からの内容確認メール受信後、そのメール記載の協会口座に振り込みをお願いします。⇒</t>
    <rPh sb="1" eb="4">
      <t>ジムキョク</t>
    </rPh>
    <rPh sb="7" eb="9">
      <t>ナイヨウ</t>
    </rPh>
    <rPh sb="9" eb="11">
      <t>カクニン</t>
    </rPh>
    <rPh sb="14" eb="16">
      <t>ジュシン</t>
    </rPh>
    <rPh sb="16" eb="17">
      <t>ゴ</t>
    </rPh>
    <rPh sb="23" eb="25">
      <t>キサイ</t>
    </rPh>
    <rPh sb="26" eb="28">
      <t>キョウカイ</t>
    </rPh>
    <rPh sb="28" eb="30">
      <t>コウザ</t>
    </rPh>
    <rPh sb="31" eb="32">
      <t>フ</t>
    </rPh>
    <rPh sb="33" eb="34">
      <t>コ</t>
    </rPh>
    <rPh sb="37" eb="38">
      <t>ネガ</t>
    </rPh>
    <phoneticPr fontId="4"/>
  </si>
  <si>
    <t>↓ここから選手登録をしてください。各項目の記入例と説明は項目のところにポインターをあわせると表示されます。会員番号・クラブ名・氏名・学年・性別は、必要に応じて協会ホームページ等の公開メディアに掲載することを許諾いただきます。</t>
    <rPh sb="5" eb="7">
      <t>センシュ</t>
    </rPh>
    <rPh sb="7" eb="9">
      <t>トウロク</t>
    </rPh>
    <rPh sb="17" eb="20">
      <t>カクコウモク</t>
    </rPh>
    <rPh sb="21" eb="23">
      <t>キニュウ</t>
    </rPh>
    <rPh sb="23" eb="24">
      <t>レイ</t>
    </rPh>
    <rPh sb="25" eb="27">
      <t>セツメイ</t>
    </rPh>
    <rPh sb="28" eb="30">
      <t>コウモク</t>
    </rPh>
    <rPh sb="46" eb="48">
      <t>ヒョウジ</t>
    </rPh>
    <rPh sb="53" eb="55">
      <t>カイイン</t>
    </rPh>
    <rPh sb="55" eb="57">
      <t>バンゴウ</t>
    </rPh>
    <rPh sb="61" eb="62">
      <t>メイ</t>
    </rPh>
    <rPh sb="63" eb="65">
      <t>シメイ</t>
    </rPh>
    <rPh sb="66" eb="68">
      <t>ガクネン</t>
    </rPh>
    <rPh sb="69" eb="71">
      <t>セイベツ</t>
    </rPh>
    <rPh sb="73" eb="75">
      <t>ヒツヨウ</t>
    </rPh>
    <rPh sb="76" eb="77">
      <t>オウ</t>
    </rPh>
    <rPh sb="79" eb="81">
      <t>キョウカイ</t>
    </rPh>
    <rPh sb="87" eb="88">
      <t>ナド</t>
    </rPh>
    <rPh sb="89" eb="91">
      <t>コウカイ</t>
    </rPh>
    <rPh sb="96" eb="98">
      <t>ケイサイ</t>
    </rPh>
    <rPh sb="103" eb="105">
      <t>キョダク</t>
    </rPh>
    <phoneticPr fontId="4"/>
  </si>
  <si>
    <t>ＮＯ．</t>
    <phoneticPr fontId="4"/>
  </si>
  <si>
    <t>新規</t>
    <rPh sb="0" eb="2">
      <t>シンキ</t>
    </rPh>
    <phoneticPr fontId="4"/>
  </si>
  <si>
    <t>継続</t>
    <rPh sb="0" eb="2">
      <t>ケイゾク</t>
    </rPh>
    <phoneticPr fontId="4"/>
  </si>
  <si>
    <t>選手会員氏名（漢字）</t>
    <rPh sb="0" eb="2">
      <t>センシュ</t>
    </rPh>
    <rPh sb="2" eb="4">
      <t>カイイン</t>
    </rPh>
    <rPh sb="4" eb="6">
      <t>シメイ</t>
    </rPh>
    <rPh sb="7" eb="9">
      <t>カンジ</t>
    </rPh>
    <phoneticPr fontId="4"/>
  </si>
  <si>
    <t>選手会員氏名（全角カタカナ）</t>
    <rPh sb="0" eb="2">
      <t>センシュ</t>
    </rPh>
    <rPh sb="2" eb="4">
      <t>カイイン</t>
    </rPh>
    <rPh sb="4" eb="6">
      <t>シメイ</t>
    </rPh>
    <rPh sb="7" eb="9">
      <t>ゼンカク</t>
    </rPh>
    <phoneticPr fontId="4"/>
  </si>
  <si>
    <t>生年月日</t>
    <rPh sb="0" eb="2">
      <t>セイネン</t>
    </rPh>
    <rPh sb="2" eb="4">
      <t>ガッピ</t>
    </rPh>
    <phoneticPr fontId="4"/>
  </si>
  <si>
    <t>学年</t>
    <rPh sb="0" eb="2">
      <t>ガクネン</t>
    </rPh>
    <phoneticPr fontId="4"/>
  </si>
  <si>
    <t>性別</t>
    <rPh sb="0" eb="2">
      <t>セイベツ</t>
    </rPh>
    <phoneticPr fontId="4"/>
  </si>
  <si>
    <t>住　　　　　　　　所</t>
    <rPh sb="0" eb="1">
      <t>ジュウ</t>
    </rPh>
    <rPh sb="9" eb="10">
      <t>ショ</t>
    </rPh>
    <phoneticPr fontId="4"/>
  </si>
  <si>
    <t>保護者ｅ－ｍａｉｌ</t>
    <rPh sb="0" eb="3">
      <t>ホゴシャ</t>
    </rPh>
    <phoneticPr fontId="4"/>
  </si>
  <si>
    <t>保護者携帯電話</t>
    <rPh sb="0" eb="3">
      <t>ホゴシャ</t>
    </rPh>
    <rPh sb="3" eb="5">
      <t>ケイタイ</t>
    </rPh>
    <rPh sb="5" eb="7">
      <t>デンワ</t>
    </rPh>
    <phoneticPr fontId="4"/>
  </si>
  <si>
    <t>アシスタントスタッフ登録用フォーム</t>
    <rPh sb="10" eb="12">
      <t>トウロク</t>
    </rPh>
    <rPh sb="12" eb="13">
      <t>ヨウ</t>
    </rPh>
    <phoneticPr fontId="4"/>
  </si>
  <si>
    <t>アシスタントスタッフとは、本協会の発展に寄与せんとする個人、又は各クラブの指導者で本協会のアシスタントスタッフ登録をしたもの。です。</t>
    <phoneticPr fontId="4"/>
  </si>
  <si>
    <t>選手会員数</t>
    <rPh sb="0" eb="2">
      <t>センシュ</t>
    </rPh>
    <rPh sb="2" eb="4">
      <t>カイイン</t>
    </rPh>
    <rPh sb="4" eb="5">
      <t>スウ</t>
    </rPh>
    <phoneticPr fontId="4"/>
  </si>
  <si>
    <t>オペレーションスタッフ数</t>
    <rPh sb="11" eb="12">
      <t>スウ</t>
    </rPh>
    <phoneticPr fontId="4"/>
  </si>
  <si>
    <t>氏名（漢字）</t>
    <rPh sb="0" eb="2">
      <t>シメイ</t>
    </rPh>
    <rPh sb="3" eb="5">
      <t>カンジ</t>
    </rPh>
    <phoneticPr fontId="4"/>
  </si>
  <si>
    <t>氏名（全角カタカナ）</t>
    <rPh sb="0" eb="2">
      <t>シメイ</t>
    </rPh>
    <rPh sb="3" eb="5">
      <t>ゼンカク</t>
    </rPh>
    <phoneticPr fontId="4"/>
  </si>
  <si>
    <t>年齢</t>
    <rPh sb="0" eb="1">
      <t>トシ</t>
    </rPh>
    <rPh sb="1" eb="2">
      <t>ヨワイ</t>
    </rPh>
    <phoneticPr fontId="4"/>
  </si>
  <si>
    <t>オペレーションスタッフ</t>
    <phoneticPr fontId="4"/>
  </si>
  <si>
    <t>クラブ名</t>
    <rPh sb="3" eb="4">
      <t>メイ</t>
    </rPh>
    <phoneticPr fontId="3"/>
  </si>
  <si>
    <t>略称</t>
    <rPh sb="0" eb="2">
      <t>リャクショウ</t>
    </rPh>
    <phoneticPr fontId="3"/>
  </si>
  <si>
    <t>室蘭セーリング協会</t>
    <rPh sb="0" eb="1">
      <t>ムロラn</t>
    </rPh>
    <rPh sb="6" eb="8">
      <t>キョウカイ</t>
    </rPh>
    <phoneticPr fontId="10"/>
  </si>
  <si>
    <t>千葉ヨットビルダーズクラブジュニア</t>
    <rPh sb="0" eb="1">
      <t>チバ</t>
    </rPh>
    <phoneticPr fontId="10"/>
  </si>
  <si>
    <t>夢の島ヨットクラブ</t>
    <rPh sb="1" eb="2">
      <t>シマ</t>
    </rPh>
    <phoneticPr fontId="10"/>
  </si>
  <si>
    <t>江東区立小中学校セーリング部</t>
    <rPh sb="0" eb="3">
      <t>コウトウクリツ</t>
    </rPh>
    <rPh sb="3" eb="7">
      <t>ショウチュウガッコウ</t>
    </rPh>
    <rPh sb="12" eb="13">
      <t>ブ</t>
    </rPh>
    <phoneticPr fontId="10"/>
  </si>
  <si>
    <t>KMC横浜ジュニアヨットクラブ</t>
  </si>
  <si>
    <t>横浜市民ヨットハーバージュニアヨットクラブ</t>
  </si>
  <si>
    <t>横浜ジュニアヨットクラブ</t>
    <rPh sb="0" eb="1">
      <t>ヨコハマ</t>
    </rPh>
    <phoneticPr fontId="10"/>
  </si>
  <si>
    <t>葉山町セーリング協会</t>
    <rPh sb="0" eb="1">
      <t>ハヤマ</t>
    </rPh>
    <rPh sb="1" eb="2">
      <t>マチ</t>
    </rPh>
    <rPh sb="7" eb="9">
      <t>キョウカイ</t>
    </rPh>
    <phoneticPr fontId="10"/>
  </si>
  <si>
    <t>YMFSジュニアヨットスクール葉山</t>
    <rPh sb="14" eb="16">
      <t>ハヤマ</t>
    </rPh>
    <phoneticPr fontId="10"/>
  </si>
  <si>
    <t>藤沢市青少年セーリングクラブ</t>
    <rPh sb="0" eb="2">
      <t>フジサワシ</t>
    </rPh>
    <rPh sb="2" eb="5">
      <t>セイショウネン</t>
    </rPh>
    <phoneticPr fontId="10"/>
  </si>
  <si>
    <t>江の島ヨットクラブジュニア</t>
  </si>
  <si>
    <t>湘南ジュニアヨットクラブ</t>
    <rPh sb="0" eb="1">
      <t>ショウナn</t>
    </rPh>
    <phoneticPr fontId="10"/>
  </si>
  <si>
    <t>熱海ジュニア海洋クラブ</t>
    <rPh sb="0" eb="1">
      <t>アタミ</t>
    </rPh>
    <rPh sb="5" eb="7">
      <t>カイヨウ</t>
    </rPh>
    <phoneticPr fontId="10"/>
  </si>
  <si>
    <t>清水ヨットスポーツ少年団</t>
    <rPh sb="0" eb="1">
      <t>シミズ</t>
    </rPh>
    <rPh sb="8" eb="11">
      <t>ショウネンダン</t>
    </rPh>
    <phoneticPr fontId="10"/>
  </si>
  <si>
    <t>静岡県セーリング連盟浜名湖ジュニアクラブ</t>
    <rPh sb="0" eb="2">
      <t>シズオカケン</t>
    </rPh>
    <rPh sb="7" eb="12">
      <t>レンメイハマナコ</t>
    </rPh>
    <phoneticPr fontId="10"/>
  </si>
  <si>
    <t>海陽海洋クラブ</t>
    <rPh sb="0" eb="3">
      <t>カイヨウカイヨウ</t>
    </rPh>
    <phoneticPr fontId="10"/>
  </si>
  <si>
    <t>三重県セーリング連盟ジュニア・ユースヨットクラブ</t>
  </si>
  <si>
    <t>琵琶湖ジュニアヨットクラブ</t>
  </si>
  <si>
    <t>真野浜セーリングクラブ</t>
  </si>
  <si>
    <t>宮津ジュニアヨットクラブ</t>
    <rPh sb="0" eb="1">
      <t>ミヤヅ</t>
    </rPh>
    <phoneticPr fontId="10"/>
  </si>
  <si>
    <t>大阪府ヨットセーリング連盟大阪ジュニアヨットクラブ</t>
    <rPh sb="0" eb="3">
      <t>オオサカフ</t>
    </rPh>
    <rPh sb="11" eb="13">
      <t>レンメイ</t>
    </rPh>
    <rPh sb="13" eb="15">
      <t>オオサカ</t>
    </rPh>
    <phoneticPr fontId="10"/>
  </si>
  <si>
    <t>和歌山ジュニアヨットクラブ</t>
  </si>
  <si>
    <t>瀬戸内ジュニアセーリングクラブ</t>
    <rPh sb="0" eb="2">
      <t>セトウch</t>
    </rPh>
    <phoneticPr fontId="10"/>
  </si>
  <si>
    <t>福山ジュニアヨットクラブ</t>
    <rPh sb="0" eb="1">
      <t>フクヤマ</t>
    </rPh>
    <phoneticPr fontId="10"/>
  </si>
  <si>
    <t>広島セーリングスクール</t>
    <rPh sb="0" eb="1">
      <t>ヒロシマ</t>
    </rPh>
    <phoneticPr fontId="10"/>
  </si>
  <si>
    <t>B&amp;G高松海洋クラブ</t>
    <rPh sb="2" eb="4">
      <t>タカマツ</t>
    </rPh>
    <rPh sb="4" eb="6">
      <t>カイヨウ</t>
    </rPh>
    <phoneticPr fontId="10"/>
  </si>
  <si>
    <t>B&amp;G松山海洋クラブ</t>
    <rPh sb="1" eb="3">
      <t>マツヤマ</t>
    </rPh>
    <rPh sb="3" eb="5">
      <t>カイヨウ</t>
    </rPh>
    <phoneticPr fontId="10"/>
  </si>
  <si>
    <t>B&amp;G新居浜海洋クラブ</t>
    <rPh sb="2" eb="7">
      <t>ニイハマカイヨウ</t>
    </rPh>
    <phoneticPr fontId="10"/>
  </si>
  <si>
    <t>北九州ジュニアヨットクラブ</t>
  </si>
  <si>
    <t>B&amp;G福岡ジュニアヨット海洋クラブ</t>
    <rPh sb="3" eb="5">
      <t>フクオカ</t>
    </rPh>
    <rPh sb="12" eb="14">
      <t>カイヨウ</t>
    </rPh>
    <phoneticPr fontId="10"/>
  </si>
  <si>
    <t>一般社団法人福岡セーリングクラブ</t>
  </si>
  <si>
    <t>B&amp;G時津海洋クラブ</t>
  </si>
  <si>
    <t>B&amp;Gハウステンボス町ジュニア海洋クラブ</t>
    <rPh sb="9" eb="10">
      <t>チョウ</t>
    </rPh>
    <rPh sb="14" eb="16">
      <t>カイヨウ</t>
    </rPh>
    <phoneticPr fontId="10"/>
  </si>
  <si>
    <t>B&amp;G別府海洋クラブ</t>
  </si>
  <si>
    <t>鹿児島ジュニアヨットクラブ</t>
    <rPh sb="0" eb="2">
      <t>カゴシマ</t>
    </rPh>
    <phoneticPr fontId="10"/>
  </si>
  <si>
    <t>宜野湾はごろも海洋少年団</t>
    <rPh sb="0" eb="2">
      <t>ギノワン</t>
    </rPh>
    <rPh sb="6" eb="11">
      <t>カイヨウショウネンダン</t>
    </rPh>
    <phoneticPr fontId="10"/>
  </si>
  <si>
    <t>一般社団法人石垣海洋少年団＆石垣ジュニアヨットクラブ</t>
  </si>
  <si>
    <t>玄海セーリングジュニアクラブ</t>
  </si>
  <si>
    <t>中央区ヨット連盟ジュニアヨットクラブ</t>
  </si>
  <si>
    <t>富山県ジュニアヨットクラブ</t>
  </si>
  <si>
    <t>サウスセーリングクラブ</t>
  </si>
  <si>
    <t>日本ＯＰ協会会員登録フォーム　　（クラブ・選手会員用) 令和7年(2025年)度版</t>
    <rPh sb="0" eb="2">
      <t>ニホン</t>
    </rPh>
    <rPh sb="4" eb="6">
      <t>キョウカイ</t>
    </rPh>
    <rPh sb="6" eb="8">
      <t>カイイン</t>
    </rPh>
    <rPh sb="8" eb="10">
      <t>トウロク</t>
    </rPh>
    <rPh sb="21" eb="23">
      <t>センシュ</t>
    </rPh>
    <rPh sb="23" eb="25">
      <t>カイイン</t>
    </rPh>
    <rPh sb="25" eb="26">
      <t>ヨウ</t>
    </rPh>
    <rPh sb="28" eb="30">
      <t>レイワ</t>
    </rPh>
    <rPh sb="31" eb="32">
      <t>ネン</t>
    </rPh>
    <rPh sb="32" eb="33">
      <t>ヘイネン</t>
    </rPh>
    <rPh sb="37" eb="38">
      <t>ネン</t>
    </rPh>
    <rPh sb="39" eb="40">
      <t>ド</t>
    </rPh>
    <rPh sb="40" eb="41">
      <t>バン</t>
    </rPh>
    <phoneticPr fontId="4"/>
  </si>
  <si>
    <t>※クラブHP、活動拠点はOP協会HPや外部からの問い合わせ時に公開させていただきます。</t>
    <phoneticPr fontId="3"/>
  </si>
  <si>
    <t>↓クラブホームページ等のURLアドレス又は外部からのクラブ連絡先</t>
    <rPh sb="10" eb="11">
      <t>ナド</t>
    </rPh>
    <rPh sb="19" eb="20">
      <t>マタ</t>
    </rPh>
    <rPh sb="21" eb="23">
      <t>ガイブ</t>
    </rPh>
    <rPh sb="29" eb="32">
      <t>レンラクサキ</t>
    </rPh>
    <phoneticPr fontId="4"/>
  </si>
  <si>
    <t>※クラブ略称は、大会エントリーリスト、成績表等の表記に使用させていただきます</t>
    <rPh sb="4" eb="6">
      <t>リャクショウ</t>
    </rPh>
    <rPh sb="8" eb="10">
      <t>タイカイ</t>
    </rPh>
    <rPh sb="19" eb="21">
      <t>セイセキ</t>
    </rPh>
    <rPh sb="21" eb="22">
      <t>ヒョウ</t>
    </rPh>
    <rPh sb="22" eb="23">
      <t>トウ</t>
    </rPh>
    <rPh sb="24" eb="26">
      <t>ヒョウキ</t>
    </rPh>
    <rPh sb="27" eb="29">
      <t>シヨウ</t>
    </rPh>
    <phoneticPr fontId="4"/>
  </si>
  <si>
    <t>B&amp;G兵庫J海洋C</t>
    <rPh sb="3" eb="5">
      <t>ヒョウゴ</t>
    </rPh>
    <rPh sb="6" eb="8">
      <t>カイヨウ</t>
    </rPh>
    <phoneticPr fontId="3"/>
  </si>
  <si>
    <t>江の島YCJ</t>
    <rPh sb="0" eb="1">
      <t>エ</t>
    </rPh>
    <rPh sb="2" eb="3">
      <t>シマ</t>
    </rPh>
    <phoneticPr fontId="3"/>
  </si>
  <si>
    <t>石垣JYC</t>
    <rPh sb="0" eb="2">
      <t>イシガキ</t>
    </rPh>
    <phoneticPr fontId="3"/>
  </si>
  <si>
    <t>広島SS</t>
    <rPh sb="0" eb="2">
      <t>ヒロシマ</t>
    </rPh>
    <phoneticPr fontId="3"/>
  </si>
  <si>
    <t>B&amp;G高松海洋C</t>
    <rPh sb="3" eb="5">
      <t>タカマツ</t>
    </rPh>
    <rPh sb="5" eb="7">
      <t>カイヨウ</t>
    </rPh>
    <phoneticPr fontId="3"/>
  </si>
  <si>
    <t>B&amp;G松山海洋C</t>
    <phoneticPr fontId="3"/>
  </si>
  <si>
    <t>B&amp;G新居浜海C</t>
    <phoneticPr fontId="3"/>
  </si>
  <si>
    <t>北九州JYC</t>
    <phoneticPr fontId="3"/>
  </si>
  <si>
    <t>B&amp;G福岡J海洋C</t>
    <rPh sb="3" eb="5">
      <t>フクオカ</t>
    </rPh>
    <rPh sb="6" eb="8">
      <t>カイヨウ</t>
    </rPh>
    <phoneticPr fontId="3"/>
  </si>
  <si>
    <t>福岡SC</t>
    <rPh sb="0" eb="2">
      <t>フクオカ</t>
    </rPh>
    <phoneticPr fontId="3"/>
  </si>
  <si>
    <t>B&amp;G時津海洋C</t>
    <rPh sb="3" eb="5">
      <t>トキツ</t>
    </rPh>
    <rPh sb="5" eb="7">
      <t>カイヨウ</t>
    </rPh>
    <phoneticPr fontId="3"/>
  </si>
  <si>
    <t>千葉YBCJ</t>
    <phoneticPr fontId="3"/>
  </si>
  <si>
    <t>夢の島YC</t>
    <rPh sb="0" eb="1">
      <t>ユメ</t>
    </rPh>
    <rPh sb="2" eb="3">
      <t>シマ</t>
    </rPh>
    <phoneticPr fontId="3"/>
  </si>
  <si>
    <t>江東区立小中学校SC</t>
    <rPh sb="0" eb="4">
      <t>コウトウクリツ</t>
    </rPh>
    <rPh sb="4" eb="8">
      <t>ショウチュウガッコウ</t>
    </rPh>
    <phoneticPr fontId="3"/>
  </si>
  <si>
    <t>KMC横浜JYC</t>
    <rPh sb="3" eb="5">
      <t>ヨコハマ</t>
    </rPh>
    <phoneticPr fontId="3"/>
  </si>
  <si>
    <t>横浜市民YHJYC</t>
    <rPh sb="0" eb="2">
      <t>ヨコハマ</t>
    </rPh>
    <rPh sb="2" eb="4">
      <t>シミン</t>
    </rPh>
    <phoneticPr fontId="3"/>
  </si>
  <si>
    <t>横浜JYC</t>
    <rPh sb="0" eb="2">
      <t>ヨコハマ</t>
    </rPh>
    <phoneticPr fontId="3"/>
  </si>
  <si>
    <t>室蘭SA</t>
    <rPh sb="0" eb="2">
      <t>ムロラン</t>
    </rPh>
    <phoneticPr fontId="3"/>
  </si>
  <si>
    <t>葉山町SA</t>
    <rPh sb="0" eb="2">
      <t>ハヤマ</t>
    </rPh>
    <rPh sb="2" eb="3">
      <t>マチ</t>
    </rPh>
    <phoneticPr fontId="3"/>
  </si>
  <si>
    <t>YMFS葉山</t>
    <rPh sb="4" eb="6">
      <t>ハヤマ</t>
    </rPh>
    <phoneticPr fontId="3"/>
  </si>
  <si>
    <t>藤沢SSC</t>
    <rPh sb="0" eb="2">
      <t>フジサワ</t>
    </rPh>
    <phoneticPr fontId="3"/>
  </si>
  <si>
    <t>湘南JYC</t>
    <rPh sb="0" eb="2">
      <t>ショウナン</t>
    </rPh>
    <phoneticPr fontId="3"/>
  </si>
  <si>
    <t>熱海J海洋C</t>
    <rPh sb="0" eb="2">
      <t>アタミ</t>
    </rPh>
    <rPh sb="3" eb="5">
      <t>カイヨウ</t>
    </rPh>
    <phoneticPr fontId="3"/>
  </si>
  <si>
    <t>清水YS少年団</t>
    <rPh sb="0" eb="2">
      <t>シミズ</t>
    </rPh>
    <rPh sb="4" eb="6">
      <t>ショウネン</t>
    </rPh>
    <rPh sb="6" eb="7">
      <t>ダン</t>
    </rPh>
    <phoneticPr fontId="3"/>
  </si>
  <si>
    <t>浜名湖JC</t>
    <rPh sb="0" eb="3">
      <t>ハマナコ</t>
    </rPh>
    <phoneticPr fontId="3"/>
  </si>
  <si>
    <t>海陽海洋C</t>
    <rPh sb="0" eb="2">
      <t>カイヨウ</t>
    </rPh>
    <rPh sb="2" eb="4">
      <t>カイヨウ</t>
    </rPh>
    <phoneticPr fontId="3"/>
  </si>
  <si>
    <t>三重県SFJ</t>
    <rPh sb="0" eb="3">
      <t>ミエケン</t>
    </rPh>
    <phoneticPr fontId="3"/>
  </si>
  <si>
    <t>琵琶湖JYC</t>
    <rPh sb="0" eb="3">
      <t>ビワコ</t>
    </rPh>
    <phoneticPr fontId="3"/>
  </si>
  <si>
    <t>真野浜SC</t>
    <rPh sb="0" eb="3">
      <t>マノハマ</t>
    </rPh>
    <phoneticPr fontId="3"/>
  </si>
  <si>
    <t>宮津JYC</t>
    <rPh sb="0" eb="2">
      <t>ミヤヅ</t>
    </rPh>
    <phoneticPr fontId="3"/>
  </si>
  <si>
    <t>大阪JYC</t>
    <rPh sb="0" eb="2">
      <t>オオサカ</t>
    </rPh>
    <phoneticPr fontId="3"/>
  </si>
  <si>
    <t>B&amp;G伊丹海洋C</t>
    <rPh sb="3" eb="5">
      <t>イタミ</t>
    </rPh>
    <rPh sb="5" eb="7">
      <t>カイヨウ</t>
    </rPh>
    <phoneticPr fontId="3"/>
  </si>
  <si>
    <t>和歌山JYC</t>
    <rPh sb="0" eb="3">
      <t>ワカヤマ</t>
    </rPh>
    <phoneticPr fontId="3"/>
  </si>
  <si>
    <t>瀬戸内JSC</t>
    <rPh sb="0" eb="3">
      <t>セトウチ</t>
    </rPh>
    <phoneticPr fontId="3"/>
  </si>
  <si>
    <t>福山JSC</t>
    <rPh sb="0" eb="2">
      <t>フクヤマ</t>
    </rPh>
    <phoneticPr fontId="3"/>
  </si>
  <si>
    <t>B&amp;Gハウステンボス</t>
    <phoneticPr fontId="3"/>
  </si>
  <si>
    <t>B&amp;G別府海洋C</t>
    <rPh sb="3" eb="5">
      <t>ベップ</t>
    </rPh>
    <rPh sb="5" eb="7">
      <t>カイヨウ</t>
    </rPh>
    <phoneticPr fontId="3"/>
  </si>
  <si>
    <t>鹿児島JYC</t>
    <rPh sb="0" eb="3">
      <t>カゴシマ</t>
    </rPh>
    <phoneticPr fontId="3"/>
  </si>
  <si>
    <t>玄海SJC</t>
    <rPh sb="0" eb="2">
      <t>ゲンカイ</t>
    </rPh>
    <phoneticPr fontId="3"/>
  </si>
  <si>
    <t>中央区JYC</t>
    <rPh sb="0" eb="3">
      <t>チュウオウク</t>
    </rPh>
    <phoneticPr fontId="3"/>
  </si>
  <si>
    <t>富山県JYC</t>
    <rPh sb="0" eb="3">
      <t>トヤマケン</t>
    </rPh>
    <phoneticPr fontId="3"/>
  </si>
  <si>
    <t>サウスSC</t>
    <phoneticPr fontId="3"/>
  </si>
  <si>
    <t>宜野湾はごろもSC</t>
    <rPh sb="0" eb="3">
      <t>ギノワン</t>
    </rPh>
    <phoneticPr fontId="3"/>
  </si>
  <si>
    <t>B&amp;G伊丹海洋クラブ</t>
    <rPh sb="3" eb="5">
      <t>イタミ</t>
    </rPh>
    <phoneticPr fontId="10"/>
  </si>
  <si>
    <t>B&amp;G兵庫ジュニア海洋クラブ</t>
    <phoneticPr fontId="3"/>
  </si>
  <si>
    <t>※HPにクラブ活動拠点をマッピングしています。正しい場所をマッピングできるよう住所の記載もお願いします。</t>
    <rPh sb="7" eb="11">
      <t>カツドウキョテン</t>
    </rPh>
    <rPh sb="23" eb="24">
      <t>タダ</t>
    </rPh>
    <rPh sb="26" eb="28">
      <t>バショ</t>
    </rPh>
    <rPh sb="39" eb="41">
      <t>ジュウショ</t>
    </rPh>
    <rPh sb="42" eb="44">
      <t>キサイ</t>
    </rPh>
    <rPh sb="46" eb="47">
      <t>ネガ</t>
    </rPh>
    <phoneticPr fontId="3"/>
  </si>
  <si>
    <t>↓活動拠点（○○県△△市1-1-1 ◇◇ヨットハーバー）</t>
    <rPh sb="1" eb="3">
      <t>カツドウ</t>
    </rPh>
    <rPh sb="3" eb="5">
      <t>キョテン</t>
    </rPh>
    <rPh sb="8" eb="9">
      <t>ケン</t>
    </rPh>
    <rPh sb="11" eb="12">
      <t>シ</t>
    </rPh>
    <phoneticPr fontId="4"/>
  </si>
  <si>
    <t>淡路島セーリングクラブ</t>
    <rPh sb="0" eb="3">
      <t>アワジシマ</t>
    </rPh>
    <phoneticPr fontId="3"/>
  </si>
  <si>
    <t>淡路島SC</t>
    <rPh sb="0" eb="3">
      <t>アワジシマ</t>
    </rPh>
    <phoneticPr fontId="3"/>
  </si>
  <si>
    <t>↑できるだけクラブ名でお願いします</t>
    <rPh sb="9" eb="10">
      <t>メイ</t>
    </rPh>
    <rPh sb="12" eb="13">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</si>
</sst>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BNum3][$-411]0"/>
    <numFmt numFmtId="177" formatCode="[$-411]0"/>
  </numFmts>
  <fonts count="26" x14ac:knownFonts="1">
    <font>
      <sz val="11"/>
      <color theme="1"/>
      <name val="游ゴシック"/>
      <family val="2"/>
      <charset val="128"/>
      <scheme val="minor"/>
    </font>
    <font>
      <sz val="11"/>
      <color theme="1"/>
      <name val="游ゴシック"/>
      <family val="2"/>
      <charset val="128"/>
      <scheme val="minor"/>
    </font>
    <font>
      <b/>
      <sz val="14"/>
      <name val="ＭＳ Ｐゴシック"/>
      <family val="3"/>
      <charset val="128"/>
    </font>
    <font>
      <sz val="6"/>
      <name val="游ゴシック"/>
      <family val="2"/>
      <charset val="128"/>
      <scheme val="minor"/>
    </font>
    <font>
      <sz val="6"/>
      <name val="ＭＳ Ｐゴシック"/>
      <family val="3"/>
      <charset val="128"/>
    </font>
    <font>
      <b/>
      <sz val="11"/>
      <color theme="0"/>
      <name val="ＭＳ Ｐゴシック"/>
      <family val="3"/>
      <charset val="128"/>
    </font>
    <font>
      <b/>
      <sz val="12"/>
      <name val="ＭＳ Ｐゴシック"/>
      <family val="3"/>
      <charset val="128"/>
    </font>
    <font>
      <b/>
      <sz val="11"/>
      <name val="ＭＳ Ｐゴシック"/>
      <family val="3"/>
      <charset val="128"/>
    </font>
    <font>
      <sz val="11"/>
      <color indexed="14"/>
      <name val="ＭＳ Ｐゴシック"/>
      <family val="3"/>
      <charset val="128"/>
    </font>
    <font>
      <b/>
      <sz val="11"/>
      <color rgb="FFFF0000"/>
      <name val="ＭＳ Ｐゴシック"/>
      <family val="3"/>
      <charset val="128"/>
    </font>
    <font>
      <sz val="11"/>
      <name val="ＭＳ Ｐゴシック"/>
      <family val="3"/>
      <charset val="128"/>
    </font>
    <font>
      <sz val="11"/>
      <color rgb="FFFF0000"/>
      <name val="ＭＳ Ｐゴシック"/>
      <family val="3"/>
      <charset val="128"/>
    </font>
    <font>
      <sz val="9"/>
      <name val="ＭＳ Ｐゴシック"/>
      <family val="3"/>
      <charset val="128"/>
    </font>
    <font>
      <sz val="11"/>
      <color rgb="FF000000"/>
      <name val="ＭＳ Ｐゴシック"/>
      <family val="3"/>
      <charset val="128"/>
    </font>
    <font>
      <b/>
      <sz val="9"/>
      <color indexed="81"/>
      <name val="ＭＳ Ｐゴシック"/>
      <family val="3"/>
      <charset val="128"/>
    </font>
    <font>
      <b/>
      <sz val="10"/>
      <color indexed="81"/>
      <name val="ＭＳ Ｐゴシック"/>
      <family val="3"/>
      <charset val="128"/>
    </font>
    <font>
      <sz val="11"/>
      <color theme="1"/>
      <name val="游ゴシック"/>
      <family val="3"/>
      <charset val="128"/>
      <scheme val="minor"/>
    </font>
    <font>
      <sz val="11"/>
      <color rgb="FF242424"/>
      <name val="游ゴシック"/>
      <family val="3"/>
      <charset val="128"/>
      <scheme val="minor"/>
    </font>
    <font>
      <sz val="11"/>
      <color indexed="10"/>
      <name val="ＭＳ Ｐゴシック"/>
      <family val="3"/>
      <charset val="128"/>
    </font>
    <font>
      <u/>
      <sz val="11"/>
      <color indexed="12"/>
      <name val="ＭＳ Ｐゴシック"/>
      <family val="3"/>
      <charset val="128"/>
    </font>
    <font>
      <sz val="11"/>
      <name val="游ゴシック"/>
      <family val="3"/>
      <charset val="128"/>
      <scheme val="minor"/>
    </font>
    <font>
      <u/>
      <sz val="11"/>
      <color theme="10"/>
      <name val="游ゴシック"/>
      <family val="2"/>
      <charset val="128"/>
      <scheme val="minor"/>
    </font>
    <font>
      <b/>
      <sz val="10"/>
      <color rgb="FFFF0000"/>
      <name val="ＭＳ Ｐゴシック"/>
      <family val="3"/>
      <charset val="128"/>
    </font>
    <font>
      <sz val="10"/>
      <color theme="1"/>
      <name val="游ゴシック"/>
      <family val="2"/>
      <charset val="128"/>
      <scheme val="minor"/>
    </font>
    <font>
      <sz val="10"/>
      <color theme="1"/>
      <name val="游ゴシック"/>
      <family val="3"/>
      <charset val="128"/>
      <scheme val="minor"/>
    </font>
    <font>
      <b/>
      <sz val="11"/>
      <color rgb="FFFF0000"/>
      <name val="游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0000"/>
        <bgColor indexed="64"/>
      </patternFill>
    </fill>
    <fill>
      <patternFill patternType="solid">
        <fgColor indexed="43"/>
        <bgColor indexed="64"/>
      </patternFill>
    </fill>
    <fill>
      <patternFill patternType="solid">
        <fgColor theme="8" tint="0.7999816888943144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s>
  <cellStyleXfs count="7">
    <xf numFmtId="0" fontId="0" fillId="0" borderId="0">
      <alignment vertical="center"/>
    </xf>
    <xf numFmtId="6" fontId="1" fillId="0" borderId="0" applyFont="0" applyFill="0" applyBorder="0" applyAlignment="0" applyProtection="0">
      <alignment vertical="center"/>
    </xf>
    <xf numFmtId="0" fontId="13" fillId="0" borderId="0">
      <alignment vertical="center"/>
    </xf>
    <xf numFmtId="0" fontId="19" fillId="0" borderId="0" applyNumberFormat="0" applyFill="0" applyBorder="0" applyAlignment="0" applyProtection="0">
      <alignment vertical="top"/>
      <protection locked="0"/>
    </xf>
    <xf numFmtId="0" fontId="10" fillId="0" borderId="0">
      <alignment vertical="center"/>
    </xf>
    <xf numFmtId="6" fontId="10"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120">
    <xf numFmtId="0" fontId="0" fillId="0" borderId="0" xfId="0">
      <alignment vertical="center"/>
    </xf>
    <xf numFmtId="0" fontId="2" fillId="2" borderId="0" xfId="0" applyFont="1" applyFill="1">
      <alignment vertical="center"/>
    </xf>
    <xf numFmtId="0" fontId="0" fillId="2" borderId="0" xfId="0" applyFill="1">
      <alignment vertical="center"/>
    </xf>
    <xf numFmtId="0" fontId="0" fillId="2" borderId="0" xfId="0" applyFill="1" applyAlignment="1">
      <alignment horizontal="right" vertical="center"/>
    </xf>
    <xf numFmtId="14" fontId="0" fillId="3" borderId="1" xfId="0" applyNumberFormat="1" applyFill="1" applyBorder="1" applyProtection="1">
      <alignment vertical="center"/>
      <protection locked="0"/>
    </xf>
    <xf numFmtId="0" fontId="0" fillId="2" borderId="0" xfId="0" applyFill="1" applyProtection="1">
      <alignment vertical="center"/>
      <protection locked="0"/>
    </xf>
    <xf numFmtId="0" fontId="0" fillId="0" borderId="0" xfId="0" applyProtection="1">
      <alignment vertical="center"/>
      <protection locked="0"/>
    </xf>
    <xf numFmtId="0" fontId="5" fillId="4" borderId="0" xfId="0" applyFont="1" applyFill="1" applyAlignment="1">
      <alignment vertical="center" shrinkToFit="1"/>
    </xf>
    <xf numFmtId="0" fontId="6" fillId="0" borderId="1" xfId="0" applyFont="1" applyBorder="1" applyAlignment="1">
      <alignment horizontal="center" vertical="center" shrinkToFit="1"/>
    </xf>
    <xf numFmtId="0" fontId="7" fillId="2" borderId="0" xfId="0" applyFont="1" applyFill="1" applyProtection="1">
      <alignment vertical="center"/>
      <protection locked="0"/>
    </xf>
    <xf numFmtId="0" fontId="0" fillId="3" borderId="1" xfId="0" applyFill="1" applyBorder="1" applyAlignment="1" applyProtection="1">
      <alignment horizontal="center" vertical="center"/>
      <protection locked="0"/>
    </xf>
    <xf numFmtId="0" fontId="8" fillId="2" borderId="0" xfId="0" applyFont="1" applyFill="1" applyProtection="1">
      <alignment vertical="center"/>
      <protection locked="0"/>
    </xf>
    <xf numFmtId="0" fontId="9" fillId="2" borderId="0" xfId="0" applyFont="1" applyFill="1">
      <alignment vertical="center"/>
    </xf>
    <xf numFmtId="0" fontId="9" fillId="2" borderId="0" xfId="0" applyFont="1" applyFill="1" applyAlignment="1">
      <alignment horizontal="center" vertical="center"/>
    </xf>
    <xf numFmtId="0" fontId="10" fillId="0" borderId="0" xfId="0" applyFont="1" applyProtection="1">
      <alignment vertical="center"/>
      <protection locked="0"/>
    </xf>
    <xf numFmtId="0" fontId="10" fillId="2" borderId="0" xfId="0" applyFont="1" applyFill="1" applyProtection="1">
      <alignment vertical="center"/>
      <protection locked="0"/>
    </xf>
    <xf numFmtId="0" fontId="0" fillId="2" borderId="0" xfId="0" applyFill="1" applyAlignment="1">
      <alignment horizontal="center" vertical="center"/>
    </xf>
    <xf numFmtId="0" fontId="10" fillId="2" borderId="0" xfId="0" applyFont="1" applyFill="1" applyAlignment="1">
      <alignment horizontal="center" vertical="center"/>
    </xf>
    <xf numFmtId="0" fontId="10" fillId="3" borderId="1" xfId="0" applyFont="1" applyFill="1" applyBorder="1" applyAlignment="1" applyProtection="1">
      <alignment vertical="center" shrinkToFit="1"/>
      <protection locked="0"/>
    </xf>
    <xf numFmtId="0" fontId="0" fillId="3" borderId="1" xfId="0" applyFill="1" applyBorder="1" applyAlignment="1" applyProtection="1">
      <alignment vertical="center" shrinkToFit="1"/>
      <protection locked="0"/>
    </xf>
    <xf numFmtId="0" fontId="10" fillId="2" borderId="0" xfId="0" applyFont="1" applyFill="1">
      <alignment vertical="center"/>
    </xf>
    <xf numFmtId="0" fontId="10" fillId="5" borderId="1" xfId="0" applyFont="1" applyFill="1" applyBorder="1">
      <alignment vertical="center"/>
    </xf>
    <xf numFmtId="6" fontId="10" fillId="5" borderId="1" xfId="1" applyFont="1" applyFill="1" applyBorder="1" applyProtection="1">
      <alignment vertical="center"/>
    </xf>
    <xf numFmtId="0" fontId="12" fillId="5" borderId="1" xfId="0" applyFont="1" applyFill="1" applyBorder="1">
      <alignment vertical="center"/>
    </xf>
    <xf numFmtId="6" fontId="10" fillId="5" borderId="6" xfId="1" applyFont="1" applyFill="1" applyBorder="1" applyProtection="1">
      <alignment vertical="center"/>
    </xf>
    <xf numFmtId="0" fontId="12" fillId="5" borderId="6" xfId="0" applyFont="1" applyFill="1" applyBorder="1">
      <alignment vertical="center"/>
    </xf>
    <xf numFmtId="0" fontId="10" fillId="5" borderId="6" xfId="0" applyFont="1" applyFill="1" applyBorder="1">
      <alignment vertical="center"/>
    </xf>
    <xf numFmtId="0" fontId="0" fillId="2" borderId="2" xfId="0" applyFill="1" applyBorder="1" applyAlignment="1">
      <alignment horizontal="center" vertical="center"/>
    </xf>
    <xf numFmtId="0" fontId="11" fillId="2" borderId="2" xfId="0" applyFont="1" applyFill="1" applyBorder="1" applyAlignment="1">
      <alignment horizontal="center" vertical="center"/>
    </xf>
    <xf numFmtId="6" fontId="9" fillId="5" borderId="7" xfId="1" applyFont="1" applyFill="1" applyBorder="1" applyProtection="1">
      <alignment vertical="center"/>
    </xf>
    <xf numFmtId="0" fontId="10" fillId="5" borderId="7" xfId="0" applyFont="1" applyFill="1" applyBorder="1" applyAlignment="1">
      <alignment horizontal="center" vertical="center"/>
    </xf>
    <xf numFmtId="6" fontId="10" fillId="5" borderId="7" xfId="0" applyNumberFormat="1" applyFont="1" applyFill="1" applyBorder="1">
      <alignment vertical="center"/>
    </xf>
    <xf numFmtId="6" fontId="9" fillId="2" borderId="0" xfId="0" applyNumberFormat="1" applyFont="1" applyFill="1" applyProtection="1">
      <alignment vertical="center"/>
      <protection locked="0"/>
    </xf>
    <xf numFmtId="6" fontId="7" fillId="0" borderId="0" xfId="0" applyNumberFormat="1" applyFont="1" applyProtection="1">
      <alignment vertical="center"/>
      <protection locked="0"/>
    </xf>
    <xf numFmtId="6" fontId="9" fillId="0" borderId="0" xfId="0" applyNumberFormat="1" applyFont="1" applyProtection="1">
      <alignment vertical="center"/>
      <protection locked="0"/>
    </xf>
    <xf numFmtId="0" fontId="10" fillId="0" borderId="0" xfId="0" applyFont="1" applyAlignment="1">
      <alignment horizontal="center" vertical="center"/>
    </xf>
    <xf numFmtId="6" fontId="10" fillId="0" borderId="0" xfId="0" applyNumberFormat="1" applyFont="1">
      <alignment vertical="center"/>
    </xf>
    <xf numFmtId="14" fontId="10" fillId="6" borderId="1" xfId="0" applyNumberFormat="1" applyFont="1" applyFill="1" applyBorder="1" applyProtection="1">
      <alignment vertical="center"/>
      <protection locked="0"/>
    </xf>
    <xf numFmtId="0" fontId="0" fillId="6" borderId="1" xfId="0" applyFill="1" applyBorder="1" applyProtection="1">
      <alignment vertical="center"/>
      <protection locked="0"/>
    </xf>
    <xf numFmtId="6" fontId="9" fillId="2" borderId="1" xfId="0" applyNumberFormat="1" applyFont="1" applyFill="1" applyBorder="1">
      <alignment vertical="center"/>
    </xf>
    <xf numFmtId="0" fontId="0" fillId="0" borderId="0" xfId="0" applyAlignment="1">
      <alignment horizontal="center" vertical="center"/>
    </xf>
    <xf numFmtId="176" fontId="0" fillId="0" borderId="0" xfId="0" applyNumberFormat="1" applyAlignment="1" applyProtection="1">
      <alignment vertical="center" shrinkToFit="1"/>
      <protection locked="0"/>
    </xf>
    <xf numFmtId="14" fontId="0" fillId="0" borderId="0" xfId="0" applyNumberFormat="1" applyAlignment="1" applyProtection="1">
      <alignment vertical="center" shrinkToFit="1"/>
      <protection locked="0"/>
    </xf>
    <xf numFmtId="0" fontId="0" fillId="0" borderId="0" xfId="0" applyAlignment="1" applyProtection="1">
      <alignment vertical="center" shrinkToFit="1"/>
      <protection locked="0"/>
    </xf>
    <xf numFmtId="14" fontId="0" fillId="0" borderId="0" xfId="0" applyNumberFormat="1" applyProtection="1">
      <alignment vertical="center"/>
      <protection locked="0"/>
    </xf>
    <xf numFmtId="0" fontId="13" fillId="0" borderId="0" xfId="2" applyProtection="1">
      <alignment vertical="center"/>
      <protection locked="0"/>
    </xf>
    <xf numFmtId="177" fontId="13" fillId="0" borderId="0" xfId="2" applyNumberFormat="1" applyAlignment="1" applyProtection="1">
      <alignment vertical="center" shrinkToFit="1"/>
      <protection locked="0"/>
    </xf>
    <xf numFmtId="14" fontId="13" fillId="0" borderId="0" xfId="2" applyNumberFormat="1" applyAlignment="1" applyProtection="1">
      <alignment vertical="center" shrinkToFit="1"/>
      <protection locked="0"/>
    </xf>
    <xf numFmtId="0" fontId="13" fillId="0" borderId="0" xfId="2" applyAlignment="1" applyProtection="1">
      <alignment vertical="center" shrinkToFit="1"/>
      <protection locked="0"/>
    </xf>
    <xf numFmtId="0" fontId="16" fillId="0" borderId="0" xfId="0" applyFont="1">
      <alignment vertical="center"/>
    </xf>
    <xf numFmtId="0" fontId="16" fillId="0" borderId="0" xfId="0" applyFont="1" applyProtection="1">
      <alignment vertical="center"/>
      <protection locked="0"/>
    </xf>
    <xf numFmtId="176" fontId="16" fillId="0" borderId="0" xfId="0" applyNumberFormat="1" applyFont="1" applyAlignment="1" applyProtection="1">
      <alignment vertical="center" shrinkToFit="1"/>
      <protection locked="0"/>
    </xf>
    <xf numFmtId="14" fontId="16" fillId="0" borderId="0" xfId="0" applyNumberFormat="1" applyFont="1" applyAlignment="1" applyProtection="1">
      <alignment vertical="center" shrinkToFit="1"/>
      <protection locked="0"/>
    </xf>
    <xf numFmtId="0" fontId="16" fillId="0" borderId="0" xfId="0" applyFont="1" applyAlignment="1" applyProtection="1">
      <alignment vertical="center" shrinkToFit="1"/>
      <protection locked="0"/>
    </xf>
    <xf numFmtId="0" fontId="17" fillId="0" borderId="0" xfId="0" applyFont="1" applyAlignment="1" applyProtection="1">
      <alignment vertical="center" shrinkToFit="1"/>
      <protection locked="0"/>
    </xf>
    <xf numFmtId="0" fontId="2" fillId="0" borderId="0" xfId="0" applyFont="1">
      <alignment vertical="center"/>
    </xf>
    <xf numFmtId="0" fontId="0" fillId="0" borderId="0" xfId="0" applyAlignment="1">
      <alignment vertical="center" shrinkToFit="1"/>
    </xf>
    <xf numFmtId="0" fontId="0" fillId="0" borderId="0" xfId="0" applyAlignment="1">
      <alignment vertical="center" wrapText="1" shrinkToFit="1"/>
    </xf>
    <xf numFmtId="0" fontId="11" fillId="0" borderId="0" xfId="0" applyFont="1">
      <alignment vertical="center"/>
    </xf>
    <xf numFmtId="0" fontId="18" fillId="0" borderId="0" xfId="0" applyFont="1">
      <alignment vertical="center"/>
    </xf>
    <xf numFmtId="0" fontId="0" fillId="0" borderId="0" xfId="0" applyAlignment="1">
      <alignment horizontal="center" vertical="center" wrapText="1"/>
    </xf>
    <xf numFmtId="0" fontId="19" fillId="0" borderId="0" xfId="3" applyAlignment="1" applyProtection="1">
      <alignment vertical="center" shrinkToFit="1"/>
      <protection locked="0"/>
    </xf>
    <xf numFmtId="0" fontId="13" fillId="0" borderId="0" xfId="0" applyFont="1" applyAlignment="1" applyProtection="1">
      <alignment vertical="center" shrinkToFit="1"/>
      <protection locked="0"/>
    </xf>
    <xf numFmtId="0" fontId="19" fillId="0" borderId="0" xfId="3" applyAlignment="1" applyProtection="1">
      <alignment vertical="center"/>
      <protection locked="0"/>
    </xf>
    <xf numFmtId="0" fontId="10" fillId="0" borderId="0" xfId="4" applyProtection="1">
      <alignment vertical="center"/>
      <protection locked="0"/>
    </xf>
    <xf numFmtId="0" fontId="10" fillId="0" borderId="0" xfId="4" applyAlignment="1" applyProtection="1">
      <alignment vertical="center" shrinkToFit="1"/>
      <protection locked="0"/>
    </xf>
    <xf numFmtId="14" fontId="10" fillId="0" borderId="0" xfId="4" applyNumberFormat="1" applyAlignment="1" applyProtection="1">
      <alignment vertical="center" shrinkToFit="1"/>
      <protection locked="0"/>
    </xf>
    <xf numFmtId="176" fontId="10" fillId="0" borderId="0" xfId="4" applyNumberFormat="1" applyAlignment="1" applyProtection="1">
      <alignment vertical="center" shrinkToFit="1"/>
      <protection locked="0"/>
    </xf>
    <xf numFmtId="176" fontId="17" fillId="0" borderId="0" xfId="0" applyNumberFormat="1" applyFont="1" applyAlignment="1" applyProtection="1">
      <alignment vertical="center" shrinkToFit="1"/>
      <protection locked="0"/>
    </xf>
    <xf numFmtId="0" fontId="21" fillId="0" borderId="0" xfId="6" applyAlignment="1" applyProtection="1">
      <alignment vertical="center" shrinkToFit="1"/>
      <protection locked="0"/>
    </xf>
    <xf numFmtId="0" fontId="9" fillId="2" borderId="0" xfId="0" applyFont="1" applyFill="1" applyAlignment="1">
      <alignment vertical="top"/>
    </xf>
    <xf numFmtId="0" fontId="7" fillId="0" borderId="1" xfId="0" applyFont="1" applyBorder="1">
      <alignment vertical="center"/>
    </xf>
    <xf numFmtId="0" fontId="7" fillId="0" borderId="3" xfId="0" applyFont="1" applyBorder="1" applyAlignment="1">
      <alignment horizontal="centerContinuous" vertical="center"/>
    </xf>
    <xf numFmtId="0" fontId="10" fillId="0" borderId="5" xfId="0" applyFont="1" applyBorder="1" applyAlignment="1" applyProtection="1">
      <alignment horizontal="centerContinuous" vertical="center"/>
      <protection locked="0"/>
    </xf>
    <xf numFmtId="0" fontId="23" fillId="2" borderId="7" xfId="0" applyFont="1" applyFill="1" applyBorder="1" applyAlignment="1">
      <alignment horizontal="center" vertical="center"/>
    </xf>
    <xf numFmtId="0" fontId="24" fillId="2" borderId="7" xfId="0" applyFont="1" applyFill="1" applyBorder="1" applyAlignment="1">
      <alignment horizontal="center" vertical="center"/>
    </xf>
    <xf numFmtId="0" fontId="0" fillId="7" borderId="0" xfId="0" applyFill="1" applyProtection="1">
      <alignment vertical="center"/>
      <protection locked="0"/>
    </xf>
    <xf numFmtId="0" fontId="9" fillId="7" borderId="0" xfId="0" applyFont="1" applyFill="1" applyAlignment="1">
      <alignment vertical="top"/>
    </xf>
    <xf numFmtId="0" fontId="9" fillId="7" borderId="0" xfId="0" applyFont="1" applyFill="1">
      <alignment vertical="center"/>
    </xf>
    <xf numFmtId="0" fontId="10" fillId="7" borderId="0" xfId="0" applyFont="1" applyFill="1" applyProtection="1">
      <alignment vertical="center"/>
      <protection locked="0"/>
    </xf>
    <xf numFmtId="0" fontId="7" fillId="7" borderId="0" xfId="0" applyFont="1" applyFill="1" applyProtection="1">
      <alignment vertical="center"/>
      <protection locked="0"/>
    </xf>
    <xf numFmtId="0" fontId="7" fillId="7" borderId="3" xfId="0" applyFont="1" applyFill="1" applyBorder="1" applyAlignment="1">
      <alignment horizontal="centerContinuous" vertical="center"/>
    </xf>
    <xf numFmtId="0" fontId="0" fillId="7" borderId="5" xfId="0" applyFill="1" applyBorder="1" applyAlignment="1">
      <alignment horizontal="centerContinuous" vertical="center"/>
    </xf>
    <xf numFmtId="0" fontId="0" fillId="0" borderId="8" xfId="0" applyBorder="1" applyAlignment="1">
      <alignment horizontal="center" vertical="center"/>
    </xf>
    <xf numFmtId="0" fontId="0" fillId="0" borderId="8" xfId="0" applyBorder="1">
      <alignment vertical="center"/>
    </xf>
    <xf numFmtId="0" fontId="0" fillId="7" borderId="0" xfId="0" applyFill="1">
      <alignment vertical="center"/>
    </xf>
    <xf numFmtId="0" fontId="25" fillId="7" borderId="0" xfId="0" applyFont="1" applyFill="1" applyAlignment="1" applyProtection="1">
      <alignment horizontal="left" vertical="top"/>
      <protection locked="0"/>
    </xf>
    <xf numFmtId="0" fontId="22" fillId="2" borderId="2" xfId="0" applyFont="1" applyFill="1" applyBorder="1" applyProtection="1">
      <alignment vertical="center"/>
      <protection locked="0"/>
    </xf>
    <xf numFmtId="0" fontId="11" fillId="2" borderId="0" xfId="0" applyFont="1" applyFill="1" applyProtection="1">
      <alignment vertical="center"/>
      <protection locked="0"/>
    </xf>
    <xf numFmtId="0" fontId="20" fillId="0" borderId="0" xfId="0" applyFont="1" applyProtection="1">
      <alignment vertical="center"/>
      <protection locked="0"/>
    </xf>
    <xf numFmtId="14" fontId="20" fillId="0" borderId="0" xfId="0" applyNumberFormat="1" applyFont="1" applyProtection="1">
      <alignment vertical="center"/>
      <protection locked="0"/>
    </xf>
    <xf numFmtId="0" fontId="20" fillId="0" borderId="0" xfId="4" applyFont="1" applyProtection="1">
      <alignment vertical="center"/>
      <protection locked="0"/>
    </xf>
    <xf numFmtId="0" fontId="7" fillId="0" borderId="1" xfId="0" applyFont="1" applyBorder="1">
      <alignment vertical="center"/>
    </xf>
    <xf numFmtId="0" fontId="0" fillId="0" borderId="1" xfId="0" applyBorder="1">
      <alignment vertical="center"/>
    </xf>
    <xf numFmtId="0" fontId="10" fillId="3" borderId="1" xfId="0" applyFont="1" applyFill="1" applyBorder="1" applyAlignment="1" applyProtection="1">
      <alignment vertical="center" shrinkToFit="1"/>
      <protection locked="0"/>
    </xf>
    <xf numFmtId="0" fontId="9" fillId="5" borderId="7" xfId="0" applyFont="1" applyFill="1" applyBorder="1" applyAlignment="1">
      <alignment horizontal="center" vertical="center"/>
    </xf>
    <xf numFmtId="0" fontId="10" fillId="5" borderId="1" xfId="0" applyFont="1" applyFill="1" applyBorder="1">
      <alignment vertical="center"/>
    </xf>
    <xf numFmtId="0" fontId="10" fillId="5" borderId="6" xfId="0" applyFont="1" applyFill="1" applyBorder="1" applyAlignment="1">
      <alignment horizontal="center" vertical="center"/>
    </xf>
    <xf numFmtId="0" fontId="6" fillId="0" borderId="1" xfId="0" applyFont="1" applyBorder="1" applyAlignment="1">
      <alignment horizontal="center" vertical="center" shrinkToFit="1"/>
    </xf>
    <xf numFmtId="0" fontId="0" fillId="3" borderId="1" xfId="0" applyFill="1" applyBorder="1" applyAlignment="1" applyProtection="1">
      <alignment horizontal="center" vertical="center"/>
      <protection locked="0"/>
    </xf>
    <xf numFmtId="0" fontId="10" fillId="2" borderId="0" xfId="0" applyFont="1" applyFill="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3" borderId="3" xfId="0" quotePrefix="1" applyFill="1" applyBorder="1" applyAlignment="1" applyProtection="1">
      <alignment horizontal="center" vertical="center" shrinkToFit="1"/>
      <protection locked="0"/>
    </xf>
    <xf numFmtId="0" fontId="0" fillId="3" borderId="4" xfId="0" quotePrefix="1" applyFill="1" applyBorder="1" applyAlignment="1" applyProtection="1">
      <alignment horizontal="center" vertical="center" shrinkToFit="1"/>
      <protection locked="0"/>
    </xf>
    <xf numFmtId="0" fontId="0" fillId="3" borderId="5" xfId="0" quotePrefix="1" applyFill="1" applyBorder="1" applyAlignment="1" applyProtection="1">
      <alignment horizontal="center" vertical="center" shrinkToFit="1"/>
      <protection locked="0"/>
    </xf>
    <xf numFmtId="0" fontId="0" fillId="3" borderId="3" xfId="0" applyFill="1" applyBorder="1" applyAlignment="1" applyProtection="1">
      <alignment horizontal="center" vertical="top" shrinkToFit="1"/>
      <protection locked="0"/>
    </xf>
    <xf numFmtId="0" fontId="0" fillId="3" borderId="4" xfId="0" applyFill="1" applyBorder="1" applyAlignment="1" applyProtection="1">
      <alignment horizontal="center" vertical="top" shrinkToFit="1"/>
      <protection locked="0"/>
    </xf>
    <xf numFmtId="0" fontId="0" fillId="3" borderId="5" xfId="0" applyFill="1" applyBorder="1" applyAlignment="1" applyProtection="1">
      <alignment horizontal="center" vertical="top" shrinkToFit="1"/>
      <protection locked="0"/>
    </xf>
    <xf numFmtId="0" fontId="7" fillId="7" borderId="0" xfId="0" applyFont="1" applyFill="1" applyAlignment="1" applyProtection="1">
      <alignment horizontal="center" vertical="center" shrinkToFit="1"/>
      <protection locked="0"/>
    </xf>
    <xf numFmtId="0" fontId="10" fillId="7" borderId="0" xfId="0" applyFont="1" applyFill="1" applyAlignment="1" applyProtection="1">
      <alignment horizontal="center" vertical="center" shrinkToFit="1"/>
      <protection locked="0"/>
    </xf>
    <xf numFmtId="0" fontId="0" fillId="7" borderId="0" xfId="0" quotePrefix="1" applyFill="1" applyAlignment="1" applyProtection="1">
      <alignment horizontal="center" vertical="center" shrinkToFit="1"/>
      <protection locked="0"/>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3" borderId="5" xfId="0" applyFont="1" applyFill="1" applyBorder="1" applyAlignment="1" applyProtection="1">
      <alignment horizontal="center" vertical="center" shrinkToFit="1"/>
      <protection locked="0"/>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cellXfs>
  <cellStyles count="7">
    <cellStyle name="Hyperlink" xfId="6" xr:uid="{00000000-000B-0000-0000-000008000000}"/>
    <cellStyle name="ハイパーリンク" xfId="3" builtinId="8"/>
    <cellStyle name="通貨" xfId="1" builtinId="7"/>
    <cellStyle name="通貨 2" xfId="5" xr:uid="{9A20B179-23A2-432E-909E-A914A7668B75}"/>
    <cellStyle name="標準" xfId="0" builtinId="0"/>
    <cellStyle name="標準 2" xfId="2" xr:uid="{46FAEADC-11BA-4600-8B34-9EC9AA495B24}"/>
    <cellStyle name="標準 3" xfId="4" xr:uid="{04C005B1-9968-42F0-8FEB-BFA52425587F}"/>
  </cellStyles>
  <dxfs count="2">
    <dxf>
      <fill>
        <patternFill>
          <bgColor rgb="FFCCFFFF"/>
        </patternFill>
      </fill>
      <border>
        <left style="thin">
          <color auto="1"/>
        </left>
        <right style="thin">
          <color auto="1"/>
        </right>
        <top style="thin">
          <color auto="1"/>
        </top>
        <bottom style="thin">
          <color auto="1"/>
        </bottom>
        <vertical/>
        <horizontal/>
      </border>
    </dxf>
    <dxf>
      <fill>
        <patternFill>
          <bgColor theme="0" tint="-0.24994659260841701"/>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3455035</xdr:colOff>
      <xdr:row>15</xdr:row>
      <xdr:rowOff>41274</xdr:rowOff>
    </xdr:from>
    <xdr:to>
      <xdr:col>11</xdr:col>
      <xdr:colOff>952713</xdr:colOff>
      <xdr:row>18</xdr:row>
      <xdr:rowOff>85707</xdr:rowOff>
    </xdr:to>
    <xdr:sp macro="" textlink="">
      <xdr:nvSpPr>
        <xdr:cNvPr id="2" name="AutoShape 10">
          <a:extLst>
            <a:ext uri="{FF2B5EF4-FFF2-40B4-BE49-F238E27FC236}">
              <a16:creationId xmlns:a16="http://schemas.microsoft.com/office/drawing/2014/main" id="{8BC185F1-DBB2-4D15-AD57-68DDC4133AC3}"/>
            </a:ext>
          </a:extLst>
        </xdr:cNvPr>
        <xdr:cNvSpPr>
          <a:spLocks/>
        </xdr:cNvSpPr>
      </xdr:nvSpPr>
      <xdr:spPr bwMode="auto">
        <a:xfrm>
          <a:off x="10236835" y="3043554"/>
          <a:ext cx="1955378" cy="547353"/>
        </a:xfrm>
        <a:prstGeom prst="borderCallout1">
          <a:avLst>
            <a:gd name="adj1" fmla="val 30000"/>
            <a:gd name="adj2" fmla="val 107079"/>
            <a:gd name="adj3" fmla="val -40466"/>
            <a:gd name="adj4" fmla="val 1420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type="oval" w="med" len="med"/>
          <a:tailEnd type="triangle" w="med" len="med"/>
        </a:ln>
      </xdr:spPr>
      <xdr:txBody>
        <a:bodyPr vertOverflow="clip" wrap="square" lIns="36576" tIns="18288" rIns="0" bIns="0" anchor="ctr" anchorCtr="0"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必ず記載をお願いします。</a:t>
          </a:r>
          <a:endParaRPr lang="en-US" altLang="ja-JP" sz="1100" b="1" i="0" u="none" strike="noStrike" baseline="0">
            <a:solidFill>
              <a:srgbClr val="FF0000"/>
            </a:solidFill>
            <a:latin typeface="ＭＳ Ｐゴシック"/>
            <a:ea typeface="ＭＳ Ｐゴシック"/>
          </a:endParaRPr>
        </a:p>
        <a:p>
          <a:pPr algn="l" rtl="0">
            <a:lnSpc>
              <a:spcPts val="1300"/>
            </a:lnSpc>
            <a:defRPr sz="1000"/>
          </a:pPr>
          <a:r>
            <a:rPr lang="ja-JP" altLang="en-US" sz="1100" b="1" i="0" u="none" strike="noStrike" baseline="0">
              <a:solidFill>
                <a:srgbClr val="FF0000"/>
              </a:solidFill>
              <a:latin typeface="ＭＳ Ｐゴシック"/>
              <a:ea typeface="ＭＳ Ｐゴシック"/>
            </a:rPr>
            <a:t>複数名、複数アドレスをご希望の場合は、事務局までご連絡下さい。</a:t>
          </a:r>
        </a:p>
      </xdr:txBody>
    </xdr:sp>
    <xdr:clientData/>
  </xdr:twoCellAnchor>
  <xdr:twoCellAnchor>
    <xdr:from>
      <xdr:col>12</xdr:col>
      <xdr:colOff>19050</xdr:colOff>
      <xdr:row>14</xdr:row>
      <xdr:rowOff>19050</xdr:rowOff>
    </xdr:from>
    <xdr:to>
      <xdr:col>13</xdr:col>
      <xdr:colOff>265320</xdr:colOff>
      <xdr:row>16</xdr:row>
      <xdr:rowOff>22411</xdr:rowOff>
    </xdr:to>
    <xdr:cxnSp macro="">
      <xdr:nvCxnSpPr>
        <xdr:cNvPr id="3" name="直線矢印コネクタ 2">
          <a:extLst>
            <a:ext uri="{FF2B5EF4-FFF2-40B4-BE49-F238E27FC236}">
              <a16:creationId xmlns:a16="http://schemas.microsoft.com/office/drawing/2014/main" id="{91C451F1-96C7-4832-B922-F178E4511DB5}"/>
            </a:ext>
          </a:extLst>
        </xdr:cNvPr>
        <xdr:cNvCxnSpPr/>
      </xdr:nvCxnSpPr>
      <xdr:spPr>
        <a:xfrm flipV="1">
          <a:off x="12264390" y="2853690"/>
          <a:ext cx="1991250" cy="338641"/>
        </a:xfrm>
        <a:prstGeom prst="straightConnector1">
          <a:avLst/>
        </a:prstGeom>
        <a:ln cap="rnd">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44450</xdr:colOff>
      <xdr:row>0</xdr:row>
      <xdr:rowOff>57150</xdr:rowOff>
    </xdr:from>
    <xdr:to>
      <xdr:col>16</xdr:col>
      <xdr:colOff>165100</xdr:colOff>
      <xdr:row>4</xdr:row>
      <xdr:rowOff>241300</xdr:rowOff>
    </xdr:to>
    <xdr:sp macro="" textlink="">
      <xdr:nvSpPr>
        <xdr:cNvPr id="5" name="テキスト ボックス 4">
          <a:extLst>
            <a:ext uri="{FF2B5EF4-FFF2-40B4-BE49-F238E27FC236}">
              <a16:creationId xmlns:a16="http://schemas.microsoft.com/office/drawing/2014/main" id="{25A7967D-EF0E-9D7F-5B6C-DBFD40D71E34}"/>
            </a:ext>
          </a:extLst>
        </xdr:cNvPr>
        <xdr:cNvSpPr txBox="1"/>
      </xdr:nvSpPr>
      <xdr:spPr>
        <a:xfrm>
          <a:off x="9861550" y="57150"/>
          <a:ext cx="6438900" cy="1098550"/>
        </a:xfrm>
        <a:prstGeom prst="rect">
          <a:avLst/>
        </a:prstGeom>
        <a:solidFill>
          <a:srgbClr val="00B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b="1">
              <a:solidFill>
                <a:schemeClr val="bg1"/>
              </a:solidFill>
            </a:rPr>
            <a:t>2025</a:t>
          </a:r>
          <a:r>
            <a:rPr kumimoji="1" lang="ja-JP" altLang="en-US" sz="1100" b="1">
              <a:solidFill>
                <a:schemeClr val="bg1"/>
              </a:solidFill>
            </a:rPr>
            <a:t>年度より、登録フォームに表示された略称を大会エントリーリストおよび成績表に使用いたします。現在、複数の略称を持つクラブも存在するため、統一しわかりやすくすることを目的としています。略称の変更を希望される場合は、お知らせください。</a:t>
          </a:r>
          <a:endParaRPr kumimoji="1" lang="en-US" altLang="ja-JP" sz="1100" b="1">
            <a:solidFill>
              <a:schemeClr val="bg1"/>
            </a:solidFill>
          </a:endParaRPr>
        </a:p>
        <a:p>
          <a:r>
            <a:rPr kumimoji="1" lang="ja-JP" altLang="en-US" sz="1100" b="1">
              <a:solidFill>
                <a:schemeClr val="bg1"/>
              </a:solidFill>
            </a:rPr>
            <a:t>なお、略称は</a:t>
          </a:r>
          <a:r>
            <a:rPr kumimoji="1" lang="en-US" altLang="ja-JP" sz="1100" b="1">
              <a:solidFill>
                <a:schemeClr val="bg1"/>
              </a:solidFill>
            </a:rPr>
            <a:t>6</a:t>
          </a:r>
          <a:r>
            <a:rPr kumimoji="1" lang="ja-JP" altLang="en-US" sz="1100" b="1">
              <a:solidFill>
                <a:schemeClr val="bg1"/>
              </a:solidFill>
            </a:rPr>
            <a:t>～</a:t>
          </a:r>
          <a:r>
            <a:rPr kumimoji="1" lang="en-US" altLang="ja-JP" sz="1100" b="1">
              <a:solidFill>
                <a:schemeClr val="bg1"/>
              </a:solidFill>
            </a:rPr>
            <a:t>8</a:t>
          </a:r>
          <a:r>
            <a:rPr kumimoji="1" lang="ja-JP" altLang="en-US" sz="1100" b="1">
              <a:solidFill>
                <a:schemeClr val="bg1"/>
              </a:solidFill>
            </a:rPr>
            <a:t>文字程度で、分かりやすいものにしていただくようお願いいたします。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2</xdr:row>
      <xdr:rowOff>41274</xdr:rowOff>
    </xdr:from>
    <xdr:to>
      <xdr:col>12</xdr:col>
      <xdr:colOff>121267</xdr:colOff>
      <xdr:row>3</xdr:row>
      <xdr:rowOff>161844</xdr:rowOff>
    </xdr:to>
    <xdr:sp macro="" textlink="">
      <xdr:nvSpPr>
        <xdr:cNvPr id="2" name="テキスト ボックス 1">
          <a:extLst>
            <a:ext uri="{FF2B5EF4-FFF2-40B4-BE49-F238E27FC236}">
              <a16:creationId xmlns:a16="http://schemas.microsoft.com/office/drawing/2014/main" id="{2A0C38FB-6AA8-4121-B853-2B9C577D886B}"/>
            </a:ext>
          </a:extLst>
        </xdr:cNvPr>
        <xdr:cNvSpPr txBox="1"/>
      </xdr:nvSpPr>
      <xdr:spPr>
        <a:xfrm>
          <a:off x="7635240" y="414654"/>
          <a:ext cx="6118207" cy="493950"/>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1" i="1">
              <a:solidFill>
                <a:srgbClr val="FF0000"/>
              </a:solidFill>
            </a:rPr>
            <a:t>注意！！　オペレーションスタッフ（旧表記：評議員）の方は必ずメールアドレスの登録をお願いします。総会の出欠案内等を送信します。</a:t>
          </a:r>
        </a:p>
      </xdr:txBody>
    </xdr:sp>
    <xdr:clientData/>
  </xdr:twoCellAnchor>
  <xdr:twoCellAnchor>
    <xdr:from>
      <xdr:col>8</xdr:col>
      <xdr:colOff>0</xdr:colOff>
      <xdr:row>2</xdr:row>
      <xdr:rowOff>41274</xdr:rowOff>
    </xdr:from>
    <xdr:to>
      <xdr:col>12</xdr:col>
      <xdr:colOff>121267</xdr:colOff>
      <xdr:row>3</xdr:row>
      <xdr:rowOff>161844</xdr:rowOff>
    </xdr:to>
    <xdr:sp macro="" textlink="">
      <xdr:nvSpPr>
        <xdr:cNvPr id="3" name="テキスト ボックス 2">
          <a:extLst>
            <a:ext uri="{FF2B5EF4-FFF2-40B4-BE49-F238E27FC236}">
              <a16:creationId xmlns:a16="http://schemas.microsoft.com/office/drawing/2014/main" id="{2C3FA8D6-1B6D-4924-B2BA-2B8D2CC7736E}"/>
            </a:ext>
          </a:extLst>
        </xdr:cNvPr>
        <xdr:cNvSpPr txBox="1"/>
      </xdr:nvSpPr>
      <xdr:spPr>
        <a:xfrm>
          <a:off x="7635240" y="414654"/>
          <a:ext cx="6118207" cy="493950"/>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1" i="1">
              <a:solidFill>
                <a:srgbClr val="FF0000"/>
              </a:solidFill>
            </a:rPr>
            <a:t>注意！！　オペレーションスタッフ（旧表記：評議員）の方は必ずメールアドレスの登録をお願いします。総会の出欠案内等を送信します。</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647C7-8812-45D9-BAF9-3E5CEAB444E3}">
  <dimension ref="A1:C45"/>
  <sheetViews>
    <sheetView topLeftCell="A40" workbookViewId="0">
      <selection activeCell="A2" sqref="A2:A45"/>
    </sheetView>
  </sheetViews>
  <sheetFormatPr defaultRowHeight="18" x14ac:dyDescent="0.55000000000000004"/>
  <cols>
    <col min="1" max="1" width="5.58203125" style="40" customWidth="1"/>
    <col min="2" max="2" width="51.6640625" bestFit="1" customWidth="1"/>
    <col min="3" max="3" width="18.5" customWidth="1"/>
  </cols>
  <sheetData>
    <row r="1" spans="1:3" x14ac:dyDescent="0.55000000000000004">
      <c r="A1" s="83"/>
      <c r="B1" s="83" t="s">
        <v>53</v>
      </c>
      <c r="C1" s="83" t="s">
        <v>54</v>
      </c>
    </row>
    <row r="2" spans="1:3" ht="20" customHeight="1" x14ac:dyDescent="0.55000000000000004">
      <c r="A2" s="83">
        <v>1</v>
      </c>
      <c r="B2" s="84" t="s">
        <v>55</v>
      </c>
      <c r="C2" s="84" t="s">
        <v>117</v>
      </c>
    </row>
    <row r="3" spans="1:3" ht="20" customHeight="1" x14ac:dyDescent="0.55000000000000004">
      <c r="A3" s="83">
        <v>2</v>
      </c>
      <c r="B3" s="84" t="s">
        <v>56</v>
      </c>
      <c r="C3" s="84" t="s">
        <v>111</v>
      </c>
    </row>
    <row r="4" spans="1:3" ht="20" customHeight="1" x14ac:dyDescent="0.55000000000000004">
      <c r="A4" s="83">
        <v>3</v>
      </c>
      <c r="B4" s="84" t="s">
        <v>57</v>
      </c>
      <c r="C4" s="84" t="s">
        <v>112</v>
      </c>
    </row>
    <row r="5" spans="1:3" ht="20" customHeight="1" x14ac:dyDescent="0.55000000000000004">
      <c r="A5" s="83">
        <v>4</v>
      </c>
      <c r="B5" s="84" t="s">
        <v>58</v>
      </c>
      <c r="C5" s="84" t="s">
        <v>113</v>
      </c>
    </row>
    <row r="6" spans="1:3" ht="20" customHeight="1" x14ac:dyDescent="0.55000000000000004">
      <c r="A6" s="83">
        <v>5</v>
      </c>
      <c r="B6" s="84" t="s">
        <v>93</v>
      </c>
      <c r="C6" s="84" t="s">
        <v>139</v>
      </c>
    </row>
    <row r="7" spans="1:3" ht="20" customHeight="1" x14ac:dyDescent="0.55000000000000004">
      <c r="A7" s="83">
        <v>6</v>
      </c>
      <c r="B7" s="84" t="s">
        <v>59</v>
      </c>
      <c r="C7" s="84" t="s">
        <v>114</v>
      </c>
    </row>
    <row r="8" spans="1:3" ht="20" customHeight="1" x14ac:dyDescent="0.55000000000000004">
      <c r="A8" s="83">
        <v>7</v>
      </c>
      <c r="B8" s="84" t="s">
        <v>60</v>
      </c>
      <c r="C8" s="84" t="s">
        <v>115</v>
      </c>
    </row>
    <row r="9" spans="1:3" ht="20" customHeight="1" x14ac:dyDescent="0.55000000000000004">
      <c r="A9" s="83">
        <v>8</v>
      </c>
      <c r="B9" s="84" t="s">
        <v>61</v>
      </c>
      <c r="C9" s="84" t="s">
        <v>116</v>
      </c>
    </row>
    <row r="10" spans="1:3" ht="20" customHeight="1" x14ac:dyDescent="0.55000000000000004">
      <c r="A10" s="83">
        <v>9</v>
      </c>
      <c r="B10" s="84" t="s">
        <v>62</v>
      </c>
      <c r="C10" s="84" t="s">
        <v>118</v>
      </c>
    </row>
    <row r="11" spans="1:3" ht="20" customHeight="1" x14ac:dyDescent="0.55000000000000004">
      <c r="A11" s="83">
        <v>10</v>
      </c>
      <c r="B11" s="84" t="s">
        <v>63</v>
      </c>
      <c r="C11" s="84" t="s">
        <v>119</v>
      </c>
    </row>
    <row r="12" spans="1:3" ht="20" customHeight="1" x14ac:dyDescent="0.55000000000000004">
      <c r="A12" s="83">
        <v>11</v>
      </c>
      <c r="B12" s="84" t="s">
        <v>64</v>
      </c>
      <c r="C12" s="84" t="s">
        <v>120</v>
      </c>
    </row>
    <row r="13" spans="1:3" ht="20" customHeight="1" x14ac:dyDescent="0.55000000000000004">
      <c r="A13" s="83">
        <v>12</v>
      </c>
      <c r="B13" s="84" t="s">
        <v>65</v>
      </c>
      <c r="C13" s="84" t="s">
        <v>101</v>
      </c>
    </row>
    <row r="14" spans="1:3" ht="20" customHeight="1" x14ac:dyDescent="0.55000000000000004">
      <c r="A14" s="83">
        <v>13</v>
      </c>
      <c r="B14" s="84" t="s">
        <v>66</v>
      </c>
      <c r="C14" s="84" t="s">
        <v>121</v>
      </c>
    </row>
    <row r="15" spans="1:3" ht="20" customHeight="1" x14ac:dyDescent="0.55000000000000004">
      <c r="A15" s="83">
        <v>14</v>
      </c>
      <c r="B15" s="84" t="s">
        <v>94</v>
      </c>
      <c r="C15" s="84" t="s">
        <v>140</v>
      </c>
    </row>
    <row r="16" spans="1:3" ht="20" customHeight="1" x14ac:dyDescent="0.55000000000000004">
      <c r="A16" s="83">
        <v>15</v>
      </c>
      <c r="B16" s="84" t="s">
        <v>67</v>
      </c>
      <c r="C16" s="84" t="s">
        <v>122</v>
      </c>
    </row>
    <row r="17" spans="1:3" ht="20" customHeight="1" x14ac:dyDescent="0.55000000000000004">
      <c r="A17" s="83">
        <v>16</v>
      </c>
      <c r="B17" s="84" t="s">
        <v>68</v>
      </c>
      <c r="C17" s="84" t="s">
        <v>123</v>
      </c>
    </row>
    <row r="18" spans="1:3" ht="20" customHeight="1" x14ac:dyDescent="0.55000000000000004">
      <c r="A18" s="83">
        <v>17</v>
      </c>
      <c r="B18" s="84" t="s">
        <v>69</v>
      </c>
      <c r="C18" s="84" t="s">
        <v>124</v>
      </c>
    </row>
    <row r="19" spans="1:3" ht="20" customHeight="1" x14ac:dyDescent="0.55000000000000004">
      <c r="A19" s="83">
        <v>18</v>
      </c>
      <c r="B19" s="84" t="s">
        <v>70</v>
      </c>
      <c r="C19" s="84" t="s">
        <v>125</v>
      </c>
    </row>
    <row r="20" spans="1:3" ht="20" customHeight="1" x14ac:dyDescent="0.55000000000000004">
      <c r="A20" s="83">
        <v>19</v>
      </c>
      <c r="B20" s="84" t="s">
        <v>71</v>
      </c>
      <c r="C20" s="84" t="s">
        <v>126</v>
      </c>
    </row>
    <row r="21" spans="1:3" ht="20" customHeight="1" x14ac:dyDescent="0.55000000000000004">
      <c r="A21" s="83">
        <v>20</v>
      </c>
      <c r="B21" s="84" t="s">
        <v>72</v>
      </c>
      <c r="C21" s="84" t="s">
        <v>127</v>
      </c>
    </row>
    <row r="22" spans="1:3" ht="20" customHeight="1" x14ac:dyDescent="0.55000000000000004">
      <c r="A22" s="83">
        <v>21</v>
      </c>
      <c r="B22" s="84" t="s">
        <v>73</v>
      </c>
      <c r="C22" s="84" t="s">
        <v>128</v>
      </c>
    </row>
    <row r="23" spans="1:3" ht="20" customHeight="1" x14ac:dyDescent="0.55000000000000004">
      <c r="A23" s="83">
        <v>22</v>
      </c>
      <c r="B23" s="84" t="s">
        <v>74</v>
      </c>
      <c r="C23" s="84" t="s">
        <v>129</v>
      </c>
    </row>
    <row r="24" spans="1:3" ht="20" customHeight="1" x14ac:dyDescent="0.55000000000000004">
      <c r="A24" s="83">
        <v>23</v>
      </c>
      <c r="B24" s="84" t="s">
        <v>75</v>
      </c>
      <c r="C24" s="84" t="s">
        <v>130</v>
      </c>
    </row>
    <row r="25" spans="1:3" ht="20" customHeight="1" x14ac:dyDescent="0.55000000000000004">
      <c r="A25" s="83">
        <v>24</v>
      </c>
      <c r="B25" s="84" t="s">
        <v>144</v>
      </c>
      <c r="C25" s="84" t="s">
        <v>100</v>
      </c>
    </row>
    <row r="26" spans="1:3" ht="20" customHeight="1" x14ac:dyDescent="0.55000000000000004">
      <c r="A26" s="83">
        <v>25</v>
      </c>
      <c r="B26" s="84" t="s">
        <v>143</v>
      </c>
      <c r="C26" s="84" t="s">
        <v>131</v>
      </c>
    </row>
    <row r="27" spans="1:3" ht="20" customHeight="1" x14ac:dyDescent="0.55000000000000004">
      <c r="A27" s="83">
        <v>26</v>
      </c>
      <c r="B27" s="84" t="s">
        <v>147</v>
      </c>
      <c r="C27" s="84" t="s">
        <v>148</v>
      </c>
    </row>
    <row r="28" spans="1:3" ht="20" customHeight="1" x14ac:dyDescent="0.55000000000000004">
      <c r="A28" s="83">
        <v>27</v>
      </c>
      <c r="B28" s="84" t="s">
        <v>76</v>
      </c>
      <c r="C28" s="84" t="s">
        <v>132</v>
      </c>
    </row>
    <row r="29" spans="1:3" ht="20" customHeight="1" x14ac:dyDescent="0.55000000000000004">
      <c r="A29" s="83">
        <v>28</v>
      </c>
      <c r="B29" s="84" t="s">
        <v>77</v>
      </c>
      <c r="C29" s="84" t="s">
        <v>133</v>
      </c>
    </row>
    <row r="30" spans="1:3" ht="20" customHeight="1" x14ac:dyDescent="0.55000000000000004">
      <c r="A30" s="83">
        <v>29</v>
      </c>
      <c r="B30" s="84" t="s">
        <v>78</v>
      </c>
      <c r="C30" s="84" t="s">
        <v>134</v>
      </c>
    </row>
    <row r="31" spans="1:3" ht="20" customHeight="1" x14ac:dyDescent="0.55000000000000004">
      <c r="A31" s="83">
        <v>30</v>
      </c>
      <c r="B31" s="84" t="s">
        <v>79</v>
      </c>
      <c r="C31" s="84" t="s">
        <v>103</v>
      </c>
    </row>
    <row r="32" spans="1:3" ht="20" customHeight="1" x14ac:dyDescent="0.55000000000000004">
      <c r="A32" s="83">
        <v>31</v>
      </c>
      <c r="B32" s="84" t="s">
        <v>80</v>
      </c>
      <c r="C32" s="84" t="s">
        <v>104</v>
      </c>
    </row>
    <row r="33" spans="1:3" ht="20" customHeight="1" x14ac:dyDescent="0.55000000000000004">
      <c r="A33" s="83">
        <v>32</v>
      </c>
      <c r="B33" s="84" t="s">
        <v>81</v>
      </c>
      <c r="C33" s="84" t="s">
        <v>105</v>
      </c>
    </row>
    <row r="34" spans="1:3" ht="20" customHeight="1" x14ac:dyDescent="0.55000000000000004">
      <c r="A34" s="83">
        <v>33</v>
      </c>
      <c r="B34" s="84" t="s">
        <v>82</v>
      </c>
      <c r="C34" s="84" t="s">
        <v>106</v>
      </c>
    </row>
    <row r="35" spans="1:3" ht="20" customHeight="1" x14ac:dyDescent="0.55000000000000004">
      <c r="A35" s="83">
        <v>34</v>
      </c>
      <c r="B35" s="84" t="s">
        <v>83</v>
      </c>
      <c r="C35" s="84" t="s">
        <v>107</v>
      </c>
    </row>
    <row r="36" spans="1:3" ht="20" customHeight="1" x14ac:dyDescent="0.55000000000000004">
      <c r="A36" s="83">
        <v>35</v>
      </c>
      <c r="B36" s="84" t="s">
        <v>84</v>
      </c>
      <c r="C36" s="84" t="s">
        <v>108</v>
      </c>
    </row>
    <row r="37" spans="1:3" ht="20" customHeight="1" x14ac:dyDescent="0.55000000000000004">
      <c r="A37" s="83">
        <v>36</v>
      </c>
      <c r="B37" s="84" t="s">
        <v>85</v>
      </c>
      <c r="C37" s="84" t="s">
        <v>109</v>
      </c>
    </row>
    <row r="38" spans="1:3" ht="20" customHeight="1" x14ac:dyDescent="0.55000000000000004">
      <c r="A38" s="83">
        <v>37</v>
      </c>
      <c r="B38" s="84" t="s">
        <v>92</v>
      </c>
      <c r="C38" s="84" t="s">
        <v>138</v>
      </c>
    </row>
    <row r="39" spans="1:3" ht="20" customHeight="1" x14ac:dyDescent="0.55000000000000004">
      <c r="A39" s="83">
        <v>38</v>
      </c>
      <c r="B39" s="84" t="s">
        <v>86</v>
      </c>
      <c r="C39" s="84" t="s">
        <v>110</v>
      </c>
    </row>
    <row r="40" spans="1:3" ht="20" customHeight="1" x14ac:dyDescent="0.55000000000000004">
      <c r="A40" s="83">
        <v>39</v>
      </c>
      <c r="B40" s="84" t="s">
        <v>87</v>
      </c>
      <c r="C40" s="84" t="s">
        <v>135</v>
      </c>
    </row>
    <row r="41" spans="1:3" ht="20" customHeight="1" x14ac:dyDescent="0.55000000000000004">
      <c r="A41" s="83">
        <v>40</v>
      </c>
      <c r="B41" s="84" t="s">
        <v>88</v>
      </c>
      <c r="C41" s="84" t="s">
        <v>136</v>
      </c>
    </row>
    <row r="42" spans="1:3" ht="20" customHeight="1" x14ac:dyDescent="0.55000000000000004">
      <c r="A42" s="83">
        <v>41</v>
      </c>
      <c r="B42" s="84" t="s">
        <v>89</v>
      </c>
      <c r="C42" s="84" t="s">
        <v>137</v>
      </c>
    </row>
    <row r="43" spans="1:3" ht="20" customHeight="1" x14ac:dyDescent="0.55000000000000004">
      <c r="A43" s="83">
        <v>42</v>
      </c>
      <c r="B43" s="84" t="s">
        <v>90</v>
      </c>
      <c r="C43" s="84" t="s">
        <v>142</v>
      </c>
    </row>
    <row r="44" spans="1:3" ht="20" customHeight="1" x14ac:dyDescent="0.55000000000000004">
      <c r="A44" s="83">
        <v>43</v>
      </c>
      <c r="B44" s="84" t="s">
        <v>91</v>
      </c>
      <c r="C44" s="84" t="s">
        <v>102</v>
      </c>
    </row>
    <row r="45" spans="1:3" ht="20" customHeight="1" x14ac:dyDescent="0.55000000000000004">
      <c r="A45" s="83">
        <v>44</v>
      </c>
      <c r="B45" s="84" t="s">
        <v>95</v>
      </c>
      <c r="C45" s="84" t="s">
        <v>141</v>
      </c>
    </row>
  </sheetData>
  <phoneticPr fontId="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E2FF3-FA08-4260-83B3-EE9FF42CC8A3}">
  <dimension ref="A1:N127"/>
  <sheetViews>
    <sheetView tabSelected="1" zoomScale="80" zoomScaleNormal="80" workbookViewId="0"/>
  </sheetViews>
  <sheetFormatPr defaultColWidth="8.08203125" defaultRowHeight="18" x14ac:dyDescent="0.55000000000000004"/>
  <cols>
    <col min="1" max="1" width="4.5" style="6" customWidth="1"/>
    <col min="2" max="2" width="3.9140625" style="6" customWidth="1"/>
    <col min="3" max="3" width="4.4140625" style="6" customWidth="1"/>
    <col min="4" max="4" width="18.6640625" style="6" customWidth="1"/>
    <col min="5" max="5" width="21.6640625" style="6" customWidth="1"/>
    <col min="6" max="6" width="12.5" style="6" customWidth="1"/>
    <col min="7" max="7" width="5.6640625" style="6" customWidth="1"/>
    <col min="8" max="8" width="9.58203125" style="6" customWidth="1"/>
    <col min="9" max="9" width="10.6640625" style="6" customWidth="1"/>
    <col min="10" max="10" width="37" style="6" customWidth="1"/>
    <col min="11" max="12" width="13.1640625" style="6" customWidth="1"/>
    <col min="13" max="13" width="22.9140625" style="6" customWidth="1"/>
    <col min="14" max="14" width="17.33203125" style="6" customWidth="1"/>
    <col min="15" max="16384" width="8.08203125" style="6"/>
  </cols>
  <sheetData>
    <row r="1" spans="1:14" x14ac:dyDescent="0.55000000000000004">
      <c r="A1" s="1" t="s">
        <v>96</v>
      </c>
      <c r="B1" s="2"/>
      <c r="C1" s="2"/>
      <c r="D1" s="2"/>
      <c r="E1" s="2"/>
      <c r="F1" s="2"/>
      <c r="G1" s="2"/>
      <c r="H1" s="2"/>
      <c r="I1" s="3" t="s">
        <v>0</v>
      </c>
      <c r="J1" s="4"/>
      <c r="K1" s="5"/>
      <c r="L1" s="5"/>
      <c r="M1" s="5"/>
    </row>
    <row r="2" spans="1:14" x14ac:dyDescent="0.55000000000000004">
      <c r="A2" s="1"/>
      <c r="B2" s="2"/>
      <c r="C2" s="2"/>
      <c r="D2" s="2"/>
      <c r="E2" s="2"/>
      <c r="F2" s="2"/>
      <c r="G2" s="2"/>
      <c r="H2" s="2"/>
      <c r="I2" s="2"/>
      <c r="J2" s="7" t="s">
        <v>1</v>
      </c>
      <c r="K2" s="2"/>
      <c r="L2" s="2"/>
      <c r="M2" s="2"/>
      <c r="N2"/>
    </row>
    <row r="3" spans="1:14" x14ac:dyDescent="0.55000000000000004">
      <c r="A3" s="2" t="s">
        <v>2</v>
      </c>
      <c r="B3" s="2"/>
      <c r="C3" s="2"/>
      <c r="D3" s="2"/>
      <c r="E3" s="2"/>
      <c r="F3" s="2"/>
      <c r="G3" s="2"/>
      <c r="H3" s="2"/>
      <c r="I3" s="2"/>
      <c r="J3" s="2"/>
      <c r="K3" s="2"/>
      <c r="L3" s="2"/>
      <c r="M3" s="2"/>
      <c r="N3"/>
    </row>
    <row r="4" spans="1:14" x14ac:dyDescent="0.55000000000000004">
      <c r="A4" s="98" t="s">
        <v>3</v>
      </c>
      <c r="B4" s="98"/>
      <c r="C4" s="98"/>
      <c r="D4" s="8" t="s">
        <v>4</v>
      </c>
      <c r="E4" s="8" t="s">
        <v>5</v>
      </c>
      <c r="F4" s="5"/>
      <c r="G4" s="5"/>
      <c r="H4" s="9"/>
      <c r="I4" s="5"/>
      <c r="J4" s="5"/>
      <c r="K4" s="5"/>
      <c r="L4" s="5"/>
      <c r="M4" s="5"/>
    </row>
    <row r="5" spans="1:14" ht="19.5" customHeight="1" x14ac:dyDescent="0.55000000000000004">
      <c r="A5" s="99"/>
      <c r="B5" s="99"/>
      <c r="C5" s="99"/>
      <c r="D5" s="10"/>
      <c r="E5" s="10"/>
      <c r="F5" s="2" t="s">
        <v>6</v>
      </c>
      <c r="G5" s="5"/>
      <c r="I5" s="11"/>
      <c r="J5" s="5"/>
      <c r="K5" s="5"/>
      <c r="L5" s="5"/>
      <c r="M5" s="5"/>
    </row>
    <row r="6" spans="1:14" x14ac:dyDescent="0.55000000000000004">
      <c r="A6" s="1"/>
      <c r="B6" s="2"/>
      <c r="C6" s="12" t="str">
        <f>IF(A5=1,IF(D5=1,"重複エラー",""),"")</f>
        <v/>
      </c>
      <c r="D6" s="2"/>
      <c r="E6" s="13" t="str">
        <f>IF(IF(E5=1,OR(A5=1,D5=1))=FALSE,"","重複エラー")</f>
        <v/>
      </c>
      <c r="F6" s="70" t="s">
        <v>99</v>
      </c>
      <c r="G6" s="5"/>
      <c r="H6" s="5"/>
      <c r="I6" s="5"/>
      <c r="J6" s="5"/>
      <c r="K6" s="87" t="s">
        <v>97</v>
      </c>
      <c r="L6" s="87"/>
      <c r="M6" s="87"/>
      <c r="N6" s="87"/>
    </row>
    <row r="7" spans="1:14" s="14" customFormat="1" ht="20.25" customHeight="1" x14ac:dyDescent="0.55000000000000004">
      <c r="A7" s="101" t="s">
        <v>7</v>
      </c>
      <c r="B7" s="101"/>
      <c r="C7" s="101"/>
      <c r="D7" s="101"/>
      <c r="E7" s="101"/>
      <c r="F7" s="72" t="s">
        <v>8</v>
      </c>
      <c r="G7" s="73"/>
      <c r="H7" s="71" t="s">
        <v>98</v>
      </c>
      <c r="I7" s="71"/>
      <c r="J7" s="71"/>
      <c r="K7" s="102" t="s">
        <v>146</v>
      </c>
      <c r="L7" s="103"/>
      <c r="M7" s="103"/>
      <c r="N7" s="104"/>
    </row>
    <row r="8" spans="1:14" s="14" customFormat="1" ht="20.25" customHeight="1" x14ac:dyDescent="0.55000000000000004">
      <c r="A8" s="105"/>
      <c r="B8" s="106"/>
      <c r="C8" s="106"/>
      <c r="D8" s="106"/>
      <c r="E8" s="107"/>
      <c r="F8" s="81" t="str">
        <f>IF(A8="","",VLOOKUP(A8,クラブ名!$B$2:$C$45,2,FALSE))</f>
        <v/>
      </c>
      <c r="G8" s="82"/>
      <c r="H8" s="114"/>
      <c r="I8" s="115"/>
      <c r="J8" s="116"/>
      <c r="K8" s="108"/>
      <c r="L8" s="109"/>
      <c r="M8" s="109"/>
      <c r="N8" s="110"/>
    </row>
    <row r="9" spans="1:14" s="14" customFormat="1" ht="20.25" customHeight="1" x14ac:dyDescent="0.55000000000000004">
      <c r="A9" s="113"/>
      <c r="B9" s="113"/>
      <c r="C9" s="113"/>
      <c r="D9" s="113"/>
      <c r="E9" s="113"/>
      <c r="F9" s="111"/>
      <c r="G9" s="111"/>
      <c r="H9" s="112"/>
      <c r="I9" s="112"/>
      <c r="J9" s="112"/>
      <c r="K9" s="86" t="s">
        <v>145</v>
      </c>
      <c r="L9" s="86"/>
      <c r="M9" s="86"/>
      <c r="N9" s="86"/>
    </row>
    <row r="10" spans="1:14" ht="20.25" customHeight="1" x14ac:dyDescent="0.55000000000000004">
      <c r="A10" s="85" t="str">
        <f>IF(A5="","","　↑水色のセルに入力してください")</f>
        <v/>
      </c>
      <c r="B10" s="76"/>
      <c r="C10" s="76"/>
      <c r="D10" s="76"/>
      <c r="E10" s="76"/>
      <c r="F10" s="85" t="str">
        <f>IF(A5="","","↑８文字程度")</f>
        <v/>
      </c>
      <c r="G10" s="76"/>
      <c r="H10" s="77"/>
      <c r="I10" s="77"/>
      <c r="J10" s="77"/>
      <c r="K10" s="77"/>
      <c r="L10" s="77"/>
      <c r="M10" s="77"/>
      <c r="N10" s="77"/>
    </row>
    <row r="11" spans="1:14" s="14" customFormat="1" x14ac:dyDescent="0.55000000000000004">
      <c r="A11" s="9"/>
      <c r="B11" s="5"/>
      <c r="C11" s="15"/>
      <c r="D11" s="16" t="s">
        <v>9</v>
      </c>
      <c r="E11" s="16" t="s">
        <v>10</v>
      </c>
      <c r="F11" s="17" t="s">
        <v>11</v>
      </c>
      <c r="G11" s="100" t="s">
        <v>12</v>
      </c>
      <c r="H11" s="100"/>
      <c r="I11" s="100"/>
      <c r="J11" s="100"/>
      <c r="K11" s="17" t="s">
        <v>13</v>
      </c>
      <c r="L11" s="17" t="s">
        <v>14</v>
      </c>
      <c r="M11" s="17" t="s">
        <v>15</v>
      </c>
      <c r="N11" s="17" t="s">
        <v>16</v>
      </c>
    </row>
    <row r="12" spans="1:14" s="14" customFormat="1" ht="21" customHeight="1" x14ac:dyDescent="0.55000000000000004">
      <c r="A12" s="92" t="s">
        <v>17</v>
      </c>
      <c r="B12" s="93"/>
      <c r="C12" s="93"/>
      <c r="D12" s="18"/>
      <c r="E12" s="18"/>
      <c r="F12" s="19"/>
      <c r="G12" s="94"/>
      <c r="H12" s="94"/>
      <c r="I12" s="94"/>
      <c r="J12" s="94"/>
      <c r="K12" s="19"/>
      <c r="L12" s="18"/>
      <c r="M12" s="19"/>
      <c r="N12" s="19"/>
    </row>
    <row r="13" spans="1:14" s="14" customFormat="1" ht="13" x14ac:dyDescent="0.55000000000000004">
      <c r="A13" s="80"/>
      <c r="B13" s="79"/>
      <c r="C13" s="79"/>
      <c r="D13" s="15"/>
      <c r="E13" s="15"/>
      <c r="F13" s="15"/>
      <c r="G13" s="15"/>
      <c r="H13" s="15"/>
      <c r="I13" s="15"/>
      <c r="J13" s="15"/>
      <c r="K13" s="15"/>
      <c r="L13" s="15"/>
      <c r="M13" s="15"/>
    </row>
    <row r="14" spans="1:14" s="14" customFormat="1" ht="21" customHeight="1" x14ac:dyDescent="0.55000000000000004">
      <c r="A14" s="92" t="s">
        <v>18</v>
      </c>
      <c r="B14" s="93"/>
      <c r="C14" s="93"/>
      <c r="D14" s="19"/>
      <c r="E14" s="19"/>
      <c r="F14" s="18"/>
      <c r="G14" s="94"/>
      <c r="H14" s="94"/>
      <c r="I14" s="94"/>
      <c r="J14" s="94"/>
      <c r="K14" s="18"/>
      <c r="L14" s="18"/>
      <c r="M14" s="19"/>
      <c r="N14" s="18"/>
    </row>
    <row r="15" spans="1:14" s="14" customFormat="1" x14ac:dyDescent="0.55000000000000004">
      <c r="A15" s="78" t="str">
        <f>IF(D14="","",IF(M14="","連絡者のメールアドレスを入力して下さい。　←入力すると注意が消えます",""))</f>
        <v/>
      </c>
      <c r="B15" s="5"/>
      <c r="C15" s="15"/>
      <c r="D15" s="15"/>
      <c r="E15" s="15"/>
      <c r="F15" s="15"/>
      <c r="G15" s="15"/>
      <c r="I15" s="15"/>
      <c r="J15" s="15"/>
      <c r="K15" s="15"/>
      <c r="L15" s="15"/>
      <c r="M15" s="15"/>
      <c r="N15" s="15"/>
    </row>
    <row r="16" spans="1:14" s="14" customFormat="1" x14ac:dyDescent="0.55000000000000004">
      <c r="A16" s="79"/>
      <c r="B16" s="15"/>
      <c r="C16" s="15"/>
      <c r="D16" s="15"/>
      <c r="E16" s="15"/>
      <c r="F16" s="15"/>
      <c r="G16" s="15"/>
      <c r="H16" s="15"/>
      <c r="I16" s="5"/>
      <c r="J16" s="15"/>
      <c r="K16" s="15"/>
      <c r="L16" s="15"/>
      <c r="M16" s="15"/>
      <c r="N16" s="15"/>
    </row>
    <row r="17" spans="1:14" s="14" customFormat="1" x14ac:dyDescent="0.55000000000000004">
      <c r="A17" s="2" t="s">
        <v>19</v>
      </c>
      <c r="B17" s="15"/>
      <c r="C17" s="15"/>
      <c r="D17" s="15"/>
      <c r="E17" s="15"/>
      <c r="F17" s="15"/>
      <c r="G17" s="20" t="s">
        <v>20</v>
      </c>
      <c r="H17" s="15"/>
      <c r="I17" s="5"/>
      <c r="J17" s="15"/>
      <c r="K17" s="15"/>
      <c r="L17" s="15"/>
      <c r="M17" s="15"/>
      <c r="N17" s="15"/>
    </row>
    <row r="18" spans="1:14" s="14" customFormat="1" ht="13" x14ac:dyDescent="0.55000000000000004">
      <c r="A18" s="96" t="s">
        <v>21</v>
      </c>
      <c r="B18" s="96"/>
      <c r="C18" s="96"/>
      <c r="D18" s="22">
        <f>A5*15000</f>
        <v>0</v>
      </c>
      <c r="E18" s="21" t="s">
        <v>22</v>
      </c>
      <c r="F18" s="22">
        <f>G18*2000</f>
        <v>0</v>
      </c>
      <c r="G18" s="21">
        <f>SUM(B27:B126)</f>
        <v>0</v>
      </c>
      <c r="H18" s="15"/>
      <c r="I18" s="15"/>
      <c r="J18" s="15"/>
      <c r="K18" s="15"/>
      <c r="L18" s="15"/>
      <c r="M18" s="15"/>
      <c r="N18" s="15"/>
    </row>
    <row r="19" spans="1:14" s="14" customFormat="1" ht="13" x14ac:dyDescent="0.55000000000000004">
      <c r="A19" s="96" t="s">
        <v>23</v>
      </c>
      <c r="B19" s="96"/>
      <c r="C19" s="96"/>
      <c r="D19" s="22">
        <f>(A5+D5)*15000</f>
        <v>0</v>
      </c>
      <c r="E19" s="21" t="s">
        <v>24</v>
      </c>
      <c r="F19" s="22">
        <f>G19*3000</f>
        <v>0</v>
      </c>
      <c r="G19" s="21">
        <f>SUM(B27:C126)</f>
        <v>0</v>
      </c>
      <c r="H19" s="12" t="str">
        <f>IF(G19=COUNTA(D27:D126),"","件数が合いません。新規/継続の数を確認してください")</f>
        <v/>
      </c>
      <c r="I19" s="15"/>
      <c r="J19" s="15"/>
      <c r="K19" s="15"/>
      <c r="L19" s="15"/>
      <c r="M19" s="15"/>
      <c r="N19" s="15"/>
    </row>
    <row r="20" spans="1:14" s="14" customFormat="1" ht="13" x14ac:dyDescent="0.55000000000000004">
      <c r="A20" s="96"/>
      <c r="B20" s="96"/>
      <c r="C20" s="96"/>
      <c r="D20" s="21"/>
      <c r="E20" s="23" t="s">
        <v>25</v>
      </c>
      <c r="F20" s="22">
        <f>G20*1000</f>
        <v>0</v>
      </c>
      <c r="G20" s="21">
        <f>SUM(アシスタントスタッフ用!B9:B78)</f>
        <v>0</v>
      </c>
      <c r="H20" s="15"/>
      <c r="I20" s="15"/>
      <c r="J20" s="15"/>
      <c r="K20" s="15"/>
      <c r="L20" s="15"/>
      <c r="M20" s="15"/>
      <c r="N20" s="15"/>
    </row>
    <row r="21" spans="1:14" s="14" customFormat="1" ht="18.5" thickBot="1" x14ac:dyDescent="0.6">
      <c r="A21" s="97" t="s">
        <v>26</v>
      </c>
      <c r="B21" s="97"/>
      <c r="C21" s="97"/>
      <c r="D21" s="24">
        <f>SUM(D18:D19)</f>
        <v>0</v>
      </c>
      <c r="E21" s="25" t="s">
        <v>27</v>
      </c>
      <c r="F21" s="24">
        <f>G21*2000</f>
        <v>0</v>
      </c>
      <c r="G21" s="26">
        <f>SUM(アシスタントスタッフ用!B9:C78)</f>
        <v>0</v>
      </c>
      <c r="H21" s="12" t="str">
        <f>IF(G21=COUNTA(アシスタントスタッフ用!D9:D78),"","件数が合いません。新規/継続の数を確認してください")</f>
        <v/>
      </c>
      <c r="I21" s="27"/>
      <c r="J21" s="28"/>
      <c r="K21" s="27"/>
      <c r="L21" s="15"/>
      <c r="M21" s="15"/>
      <c r="N21" s="15"/>
    </row>
    <row r="22" spans="1:14" s="14" customFormat="1" ht="17" thickTop="1" x14ac:dyDescent="0.55000000000000004">
      <c r="A22" s="95" t="s">
        <v>28</v>
      </c>
      <c r="B22" s="95"/>
      <c r="C22" s="95"/>
      <c r="D22" s="29">
        <f>D21+F22</f>
        <v>0</v>
      </c>
      <c r="E22" s="30" t="s">
        <v>26</v>
      </c>
      <c r="F22" s="31">
        <f>SUM(F18:F21)</f>
        <v>0</v>
      </c>
      <c r="G22" s="31"/>
      <c r="H22" s="32"/>
      <c r="I22" s="74" t="s">
        <v>29</v>
      </c>
      <c r="J22" s="75" t="s">
        <v>30</v>
      </c>
      <c r="K22" s="75" t="s">
        <v>31</v>
      </c>
      <c r="L22" s="15"/>
      <c r="M22" s="15"/>
      <c r="N22" s="15"/>
    </row>
    <row r="23" spans="1:14" s="14" customFormat="1" x14ac:dyDescent="0.55000000000000004">
      <c r="A23" s="33" t="s">
        <v>32</v>
      </c>
      <c r="B23" s="34"/>
      <c r="C23" s="34"/>
      <c r="D23" s="34"/>
      <c r="E23" s="35"/>
      <c r="F23" s="36"/>
      <c r="G23" s="36"/>
      <c r="H23" s="32"/>
      <c r="I23" s="37"/>
      <c r="J23" s="38"/>
      <c r="K23" s="39">
        <f>D22</f>
        <v>0</v>
      </c>
      <c r="L23" s="15"/>
      <c r="M23" s="15"/>
      <c r="N23" s="15"/>
    </row>
    <row r="24" spans="1:14" s="14" customFormat="1" ht="13" x14ac:dyDescent="0.55000000000000004">
      <c r="A24" s="15"/>
      <c r="B24" s="15"/>
      <c r="C24" s="15"/>
      <c r="D24" s="15"/>
      <c r="E24" s="15"/>
      <c r="F24" s="15"/>
      <c r="G24" s="15"/>
      <c r="H24" s="15"/>
      <c r="I24" s="15"/>
      <c r="J24" s="88" t="s">
        <v>149</v>
      </c>
      <c r="K24" s="15"/>
      <c r="L24" s="15"/>
      <c r="M24" s="15"/>
      <c r="N24" s="15"/>
    </row>
    <row r="25" spans="1:14" s="14" customFormat="1" x14ac:dyDescent="0.55000000000000004">
      <c r="A25" s="2" t="s">
        <v>33</v>
      </c>
      <c r="B25" s="15"/>
      <c r="C25" s="15"/>
      <c r="D25" s="15"/>
      <c r="E25" s="15"/>
      <c r="F25" s="15"/>
      <c r="G25" s="15"/>
      <c r="H25" s="15"/>
      <c r="I25" s="15"/>
      <c r="J25" s="15"/>
      <c r="K25" s="15"/>
      <c r="L25" s="15"/>
      <c r="M25" s="15"/>
      <c r="N25" s="15"/>
    </row>
    <row r="26" spans="1:14" ht="19.5" customHeight="1" x14ac:dyDescent="0.55000000000000004">
      <c r="A26" t="s">
        <v>34</v>
      </c>
      <c r="B26" t="s">
        <v>35</v>
      </c>
      <c r="C26" t="s">
        <v>36</v>
      </c>
      <c r="D26" t="s">
        <v>37</v>
      </c>
      <c r="E26" t="s">
        <v>38</v>
      </c>
      <c r="F26" s="40" t="s">
        <v>39</v>
      </c>
      <c r="G26" s="40" t="s">
        <v>40</v>
      </c>
      <c r="H26" s="40" t="s">
        <v>41</v>
      </c>
      <c r="I26" s="40" t="s">
        <v>11</v>
      </c>
      <c r="J26" s="40" t="s">
        <v>42</v>
      </c>
      <c r="K26" s="40" t="s">
        <v>13</v>
      </c>
      <c r="L26" s="40" t="s">
        <v>14</v>
      </c>
      <c r="M26" s="40" t="s">
        <v>43</v>
      </c>
      <c r="N26" s="40" t="s">
        <v>44</v>
      </c>
    </row>
    <row r="27" spans="1:14" ht="15" customHeight="1" x14ac:dyDescent="0.55000000000000004">
      <c r="A27">
        <f>IF(B27=1,IF(C27=1,"重複エラー",1),1)</f>
        <v>1</v>
      </c>
      <c r="D27" s="41"/>
      <c r="E27" s="41"/>
      <c r="F27" s="42"/>
      <c r="G27" s="43"/>
      <c r="H27" s="43"/>
      <c r="I27" s="43"/>
      <c r="J27" s="43"/>
      <c r="K27" s="43"/>
      <c r="L27" s="43"/>
      <c r="M27" s="69"/>
      <c r="N27" s="43"/>
    </row>
    <row r="28" spans="1:14" ht="15" customHeight="1" x14ac:dyDescent="0.55000000000000004">
      <c r="A28">
        <f>IF(B28=1,IF(C28=1,"重複エラー",A27+1),A27+1)</f>
        <v>2</v>
      </c>
      <c r="D28" s="41"/>
      <c r="E28" s="41"/>
      <c r="F28" s="42"/>
      <c r="G28" s="43"/>
      <c r="H28" s="43"/>
      <c r="I28" s="43"/>
      <c r="J28" s="43"/>
      <c r="K28" s="43"/>
      <c r="L28" s="43"/>
      <c r="M28" s="43"/>
      <c r="N28" s="43"/>
    </row>
    <row r="29" spans="1:14" ht="15" customHeight="1" x14ac:dyDescent="0.55000000000000004">
      <c r="A29">
        <f t="shared" ref="A29:A92" si="0">IF(B29=1,IF(C29=1,"重複エラー",A28+1),A28+1)</f>
        <v>3</v>
      </c>
      <c r="D29" s="41"/>
      <c r="E29" s="41"/>
      <c r="F29" s="42"/>
      <c r="G29" s="43"/>
      <c r="H29" s="43"/>
      <c r="I29" s="43"/>
      <c r="J29" s="43"/>
      <c r="K29" s="43"/>
      <c r="L29" s="43"/>
      <c r="M29" s="43"/>
      <c r="N29" s="43"/>
    </row>
    <row r="30" spans="1:14" ht="15" customHeight="1" x14ac:dyDescent="0.55000000000000004">
      <c r="A30">
        <f t="shared" si="0"/>
        <v>4</v>
      </c>
      <c r="D30" s="41"/>
      <c r="E30" s="41"/>
      <c r="F30" s="42"/>
      <c r="G30" s="43"/>
      <c r="H30" s="43"/>
      <c r="I30" s="43"/>
      <c r="J30" s="43"/>
      <c r="K30" s="43"/>
      <c r="L30" s="43"/>
      <c r="M30" s="43"/>
      <c r="N30" s="43"/>
    </row>
    <row r="31" spans="1:14" ht="15" customHeight="1" x14ac:dyDescent="0.55000000000000004">
      <c r="A31">
        <f t="shared" si="0"/>
        <v>5</v>
      </c>
      <c r="D31" s="41"/>
      <c r="E31" s="41"/>
      <c r="F31" s="42"/>
      <c r="G31" s="43"/>
      <c r="H31" s="43"/>
      <c r="I31" s="43"/>
      <c r="J31" s="43"/>
      <c r="K31" s="43"/>
      <c r="L31" s="43"/>
      <c r="M31" s="43"/>
      <c r="N31" s="43"/>
    </row>
    <row r="32" spans="1:14" ht="15" customHeight="1" x14ac:dyDescent="0.55000000000000004">
      <c r="A32">
        <f t="shared" si="0"/>
        <v>6</v>
      </c>
      <c r="F32" s="44"/>
      <c r="M32" s="63"/>
    </row>
    <row r="33" spans="1:14" ht="15" customHeight="1" x14ac:dyDescent="0.55000000000000004">
      <c r="A33">
        <f t="shared" si="0"/>
        <v>7</v>
      </c>
      <c r="D33" s="41"/>
      <c r="E33" s="41"/>
      <c r="F33" s="42"/>
      <c r="G33" s="43"/>
      <c r="H33" s="43"/>
      <c r="I33" s="43"/>
      <c r="J33" s="43"/>
      <c r="K33" s="43"/>
      <c r="L33" s="43"/>
      <c r="M33" s="43"/>
      <c r="N33" s="43"/>
    </row>
    <row r="34" spans="1:14" ht="15" customHeight="1" x14ac:dyDescent="0.55000000000000004">
      <c r="A34">
        <f t="shared" si="0"/>
        <v>8</v>
      </c>
      <c r="D34" s="41"/>
      <c r="E34" s="41"/>
      <c r="F34" s="42"/>
      <c r="G34" s="43"/>
      <c r="H34" s="43"/>
      <c r="I34" s="43"/>
      <c r="J34" s="43"/>
      <c r="K34" s="43"/>
      <c r="L34" s="43"/>
      <c r="M34" s="43"/>
      <c r="N34" s="43"/>
    </row>
    <row r="35" spans="1:14" ht="15" customHeight="1" x14ac:dyDescent="0.55000000000000004">
      <c r="A35">
        <f t="shared" si="0"/>
        <v>9</v>
      </c>
      <c r="C35" s="45"/>
      <c r="D35" s="46"/>
      <c r="E35" s="46"/>
      <c r="F35" s="47"/>
      <c r="G35" s="48"/>
      <c r="H35" s="48"/>
      <c r="I35" s="48"/>
      <c r="J35" s="48"/>
      <c r="K35" s="48"/>
      <c r="L35" s="48"/>
      <c r="M35" s="48"/>
      <c r="N35" s="48"/>
    </row>
    <row r="36" spans="1:14" ht="15" customHeight="1" x14ac:dyDescent="0.55000000000000004">
      <c r="A36">
        <f t="shared" si="0"/>
        <v>10</v>
      </c>
      <c r="D36" s="41"/>
      <c r="E36" s="41"/>
      <c r="F36" s="42"/>
      <c r="G36" s="43"/>
      <c r="H36" s="43"/>
      <c r="I36" s="43"/>
      <c r="J36" s="43"/>
      <c r="K36" s="43"/>
      <c r="L36" s="43"/>
      <c r="M36" s="43"/>
      <c r="N36" s="43"/>
    </row>
    <row r="37" spans="1:14" ht="15" customHeight="1" x14ac:dyDescent="0.55000000000000004">
      <c r="A37">
        <f t="shared" si="0"/>
        <v>11</v>
      </c>
      <c r="D37" s="41"/>
      <c r="E37" s="41"/>
      <c r="F37" s="42"/>
      <c r="G37" s="43"/>
      <c r="H37" s="43"/>
      <c r="I37" s="43"/>
      <c r="J37" s="43"/>
      <c r="K37" s="43"/>
      <c r="L37" s="43"/>
      <c r="M37" s="43"/>
      <c r="N37" s="43"/>
    </row>
    <row r="38" spans="1:14" ht="15" customHeight="1" x14ac:dyDescent="0.55000000000000004">
      <c r="A38">
        <f t="shared" si="0"/>
        <v>12</v>
      </c>
      <c r="D38" s="41"/>
      <c r="E38" s="41"/>
      <c r="F38" s="42"/>
      <c r="G38" s="43"/>
      <c r="H38" s="43"/>
      <c r="I38" s="43"/>
      <c r="J38" s="43"/>
      <c r="K38" s="43"/>
      <c r="L38" s="43"/>
      <c r="M38" s="43"/>
      <c r="N38" s="43"/>
    </row>
    <row r="39" spans="1:14" s="50" customFormat="1" ht="15" customHeight="1" x14ac:dyDescent="0.55000000000000004">
      <c r="A39" s="49">
        <f t="shared" si="0"/>
        <v>13</v>
      </c>
      <c r="D39" s="51"/>
      <c r="E39" s="51"/>
      <c r="F39" s="52"/>
      <c r="G39" s="53"/>
      <c r="H39" s="53"/>
      <c r="I39" s="53"/>
      <c r="J39" s="53"/>
      <c r="K39" s="53"/>
      <c r="L39" s="53"/>
      <c r="M39" s="53"/>
      <c r="N39" s="53"/>
    </row>
    <row r="40" spans="1:14" s="50" customFormat="1" ht="15" customHeight="1" x14ac:dyDescent="0.55000000000000004">
      <c r="A40" s="49">
        <f t="shared" si="0"/>
        <v>14</v>
      </c>
      <c r="D40" s="51"/>
      <c r="E40" s="51"/>
      <c r="F40" s="52"/>
      <c r="G40" s="53"/>
      <c r="H40" s="53"/>
      <c r="I40" s="53"/>
      <c r="J40" s="53"/>
      <c r="K40" s="53"/>
      <c r="L40" s="53"/>
      <c r="M40" s="53"/>
      <c r="N40" s="53"/>
    </row>
    <row r="41" spans="1:14" s="50" customFormat="1" ht="15" customHeight="1" x14ac:dyDescent="0.55000000000000004">
      <c r="A41" s="49">
        <f t="shared" si="0"/>
        <v>15</v>
      </c>
      <c r="D41" s="51"/>
      <c r="E41" s="51"/>
      <c r="F41" s="52"/>
      <c r="G41" s="53"/>
      <c r="H41" s="53"/>
      <c r="I41" s="53"/>
      <c r="J41" s="53"/>
      <c r="K41" s="53"/>
      <c r="L41" s="53"/>
      <c r="M41" s="53"/>
      <c r="N41" s="53"/>
    </row>
    <row r="42" spans="1:14" s="50" customFormat="1" ht="15" customHeight="1" x14ac:dyDescent="0.55000000000000004">
      <c r="A42" s="49">
        <f t="shared" si="0"/>
        <v>16</v>
      </c>
      <c r="D42" s="68"/>
      <c r="E42" s="51"/>
      <c r="F42" s="52"/>
      <c r="G42" s="53"/>
      <c r="H42" s="53"/>
      <c r="I42" s="53"/>
      <c r="J42" s="54"/>
      <c r="K42" s="53"/>
      <c r="L42" s="53"/>
      <c r="M42" s="53"/>
      <c r="N42" s="53"/>
    </row>
    <row r="43" spans="1:14" s="50" customFormat="1" ht="15" customHeight="1" x14ac:dyDescent="0.55000000000000004">
      <c r="A43" s="49">
        <f t="shared" si="0"/>
        <v>17</v>
      </c>
      <c r="D43" s="51"/>
      <c r="E43" s="51"/>
      <c r="F43" s="52"/>
      <c r="G43" s="53"/>
      <c r="H43" s="53"/>
      <c r="I43" s="53"/>
      <c r="J43" s="53"/>
      <c r="K43" s="53"/>
      <c r="L43" s="53"/>
      <c r="M43" s="53"/>
      <c r="N43" s="53"/>
    </row>
    <row r="44" spans="1:14" s="50" customFormat="1" ht="15" customHeight="1" x14ac:dyDescent="0.55000000000000004">
      <c r="A44" s="49">
        <f t="shared" si="0"/>
        <v>18</v>
      </c>
      <c r="C44" s="89"/>
      <c r="D44" s="89"/>
      <c r="E44" s="89"/>
      <c r="F44" s="90"/>
      <c r="G44" s="89"/>
      <c r="H44" s="89"/>
      <c r="I44" s="89"/>
      <c r="J44" s="89"/>
      <c r="K44" s="89"/>
      <c r="L44" s="89"/>
      <c r="M44" s="89"/>
      <c r="N44" s="89"/>
    </row>
    <row r="45" spans="1:14" s="50" customFormat="1" ht="15" customHeight="1" x14ac:dyDescent="0.55000000000000004">
      <c r="A45" s="49">
        <f t="shared" si="0"/>
        <v>19</v>
      </c>
      <c r="D45" s="51"/>
      <c r="E45" s="51"/>
      <c r="F45" s="52"/>
      <c r="G45" s="53"/>
      <c r="H45" s="53"/>
      <c r="I45" s="53"/>
      <c r="J45" s="53"/>
      <c r="K45" s="53"/>
      <c r="L45" s="53"/>
      <c r="M45" s="61"/>
      <c r="N45" s="53"/>
    </row>
    <row r="46" spans="1:14" s="50" customFormat="1" ht="15" customHeight="1" x14ac:dyDescent="0.55000000000000004">
      <c r="A46" s="49">
        <f t="shared" si="0"/>
        <v>20</v>
      </c>
      <c r="D46" s="51"/>
      <c r="E46" s="51"/>
      <c r="F46" s="52"/>
      <c r="G46" s="53"/>
      <c r="H46" s="53"/>
      <c r="I46" s="53"/>
      <c r="J46" s="53"/>
      <c r="K46" s="53"/>
      <c r="L46" s="53"/>
      <c r="M46" s="61"/>
      <c r="N46" s="53"/>
    </row>
    <row r="47" spans="1:14" s="50" customFormat="1" ht="15" customHeight="1" x14ac:dyDescent="0.55000000000000004">
      <c r="A47" s="49">
        <f t="shared" si="0"/>
        <v>21</v>
      </c>
      <c r="C47" s="64"/>
      <c r="D47" s="67"/>
      <c r="E47" s="67"/>
      <c r="F47" s="66"/>
      <c r="G47" s="65"/>
      <c r="H47" s="65"/>
      <c r="I47" s="65"/>
      <c r="J47" s="65"/>
      <c r="K47" s="65"/>
      <c r="L47" s="65"/>
      <c r="M47" s="65"/>
      <c r="N47" s="65"/>
    </row>
    <row r="48" spans="1:14" s="50" customFormat="1" ht="15" customHeight="1" x14ac:dyDescent="0.55000000000000004">
      <c r="A48" s="49">
        <f t="shared" si="0"/>
        <v>22</v>
      </c>
      <c r="D48" s="51"/>
      <c r="E48" s="51"/>
      <c r="F48" s="52"/>
      <c r="G48" s="53"/>
      <c r="H48" s="65"/>
      <c r="I48" s="53"/>
      <c r="J48" s="53"/>
      <c r="K48" s="53"/>
      <c r="L48" s="53"/>
      <c r="M48" s="61"/>
      <c r="N48" s="53"/>
    </row>
    <row r="49" spans="1:14" s="50" customFormat="1" ht="15" customHeight="1" x14ac:dyDescent="0.55000000000000004">
      <c r="A49" s="49">
        <f t="shared" si="0"/>
        <v>23</v>
      </c>
      <c r="D49" s="51"/>
      <c r="E49" s="51"/>
      <c r="F49" s="52"/>
      <c r="G49" s="53"/>
      <c r="H49" s="53"/>
      <c r="I49" s="53"/>
      <c r="J49" s="53"/>
      <c r="K49" s="53"/>
      <c r="L49" s="53"/>
      <c r="M49" s="53"/>
      <c r="N49" s="53"/>
    </row>
    <row r="50" spans="1:14" s="50" customFormat="1" ht="15" customHeight="1" x14ac:dyDescent="0.55000000000000004">
      <c r="A50" s="49">
        <f t="shared" si="0"/>
        <v>24</v>
      </c>
      <c r="D50" s="51"/>
      <c r="E50" s="51"/>
      <c r="F50" s="52"/>
      <c r="G50" s="53"/>
      <c r="H50" s="53"/>
      <c r="I50" s="53"/>
      <c r="J50" s="53"/>
      <c r="K50" s="53"/>
      <c r="L50" s="53"/>
      <c r="M50" s="53"/>
      <c r="N50" s="53"/>
    </row>
    <row r="51" spans="1:14" s="50" customFormat="1" ht="15" customHeight="1" x14ac:dyDescent="0.55000000000000004">
      <c r="A51" s="49">
        <f t="shared" si="0"/>
        <v>25</v>
      </c>
      <c r="D51" s="51"/>
      <c r="E51" s="51"/>
      <c r="F51" s="52"/>
      <c r="G51" s="53"/>
      <c r="H51" s="53"/>
      <c r="I51" s="53"/>
      <c r="J51" s="53"/>
      <c r="K51" s="53"/>
      <c r="L51" s="53"/>
      <c r="M51" s="53"/>
      <c r="N51" s="53"/>
    </row>
    <row r="52" spans="1:14" s="50" customFormat="1" ht="15" customHeight="1" x14ac:dyDescent="0.55000000000000004">
      <c r="A52" s="49">
        <f t="shared" si="0"/>
        <v>26</v>
      </c>
      <c r="D52" s="51"/>
      <c r="E52" s="51"/>
      <c r="F52" s="52"/>
      <c r="G52" s="53"/>
      <c r="H52" s="53"/>
      <c r="I52" s="53"/>
      <c r="J52" s="53"/>
      <c r="K52" s="53"/>
      <c r="L52" s="53"/>
      <c r="M52" s="53"/>
      <c r="N52" s="53"/>
    </row>
    <row r="53" spans="1:14" s="50" customFormat="1" ht="15" customHeight="1" x14ac:dyDescent="0.55000000000000004">
      <c r="A53" s="49">
        <f t="shared" si="0"/>
        <v>27</v>
      </c>
      <c r="D53" s="51"/>
      <c r="E53" s="51"/>
      <c r="F53" s="52"/>
      <c r="G53" s="53"/>
      <c r="H53" s="53"/>
      <c r="I53" s="53"/>
      <c r="J53" s="53"/>
      <c r="K53" s="53"/>
      <c r="L53" s="53"/>
      <c r="M53" s="53"/>
      <c r="N53" s="53"/>
    </row>
    <row r="54" spans="1:14" s="50" customFormat="1" ht="15" customHeight="1" x14ac:dyDescent="0.55000000000000004">
      <c r="A54" s="49">
        <f t="shared" si="0"/>
        <v>28</v>
      </c>
      <c r="D54" s="51"/>
      <c r="E54" s="51"/>
      <c r="F54" s="52"/>
      <c r="G54" s="53"/>
      <c r="H54" s="53"/>
      <c r="I54" s="53"/>
      <c r="J54" s="53"/>
      <c r="K54" s="53"/>
      <c r="L54" s="53"/>
      <c r="M54" s="53"/>
      <c r="N54" s="53"/>
    </row>
    <row r="55" spans="1:14" s="50" customFormat="1" ht="15" customHeight="1" x14ac:dyDescent="0.55000000000000004">
      <c r="A55" s="49">
        <f t="shared" si="0"/>
        <v>29</v>
      </c>
      <c r="D55" s="51"/>
      <c r="E55" s="51"/>
      <c r="F55" s="52"/>
      <c r="G55" s="53"/>
      <c r="H55" s="53"/>
      <c r="I55" s="53"/>
      <c r="J55" s="53"/>
      <c r="K55" s="53"/>
      <c r="L55" s="53"/>
      <c r="M55" s="53"/>
      <c r="N55" s="53"/>
    </row>
    <row r="56" spans="1:14" s="50" customFormat="1" ht="15" customHeight="1" x14ac:dyDescent="0.55000000000000004">
      <c r="A56" s="49">
        <f t="shared" si="0"/>
        <v>30</v>
      </c>
      <c r="D56" s="51"/>
      <c r="E56" s="51"/>
      <c r="F56" s="52"/>
      <c r="G56" s="53"/>
      <c r="H56" s="53"/>
      <c r="I56" s="53"/>
      <c r="J56" s="53"/>
      <c r="K56" s="53"/>
      <c r="L56" s="53"/>
      <c r="M56" s="53"/>
      <c r="N56" s="53"/>
    </row>
    <row r="57" spans="1:14" s="50" customFormat="1" ht="15" customHeight="1" x14ac:dyDescent="0.55000000000000004">
      <c r="A57" s="49">
        <f t="shared" si="0"/>
        <v>31</v>
      </c>
      <c r="D57" s="51"/>
      <c r="E57" s="51"/>
      <c r="F57" s="52"/>
      <c r="G57" s="53"/>
      <c r="H57" s="53"/>
      <c r="I57" s="53"/>
      <c r="J57" s="53"/>
      <c r="K57" s="53"/>
      <c r="L57" s="53"/>
      <c r="M57" s="53"/>
      <c r="N57" s="53"/>
    </row>
    <row r="58" spans="1:14" ht="15" customHeight="1" x14ac:dyDescent="0.55000000000000004">
      <c r="A58">
        <f t="shared" si="0"/>
        <v>32</v>
      </c>
      <c r="D58" s="41"/>
      <c r="E58" s="41"/>
      <c r="F58" s="42"/>
      <c r="G58" s="43"/>
      <c r="H58" s="43"/>
      <c r="I58" s="43"/>
      <c r="J58" s="43"/>
      <c r="K58" s="43"/>
      <c r="L58" s="43"/>
      <c r="M58" s="43"/>
      <c r="N58" s="43"/>
    </row>
    <row r="59" spans="1:14" ht="15" customHeight="1" x14ac:dyDescent="0.55000000000000004">
      <c r="A59">
        <f t="shared" si="0"/>
        <v>33</v>
      </c>
      <c r="D59" s="41"/>
      <c r="E59" s="41"/>
      <c r="F59" s="42"/>
      <c r="G59" s="43"/>
      <c r="H59" s="43"/>
      <c r="I59" s="43"/>
      <c r="J59" s="43"/>
      <c r="K59" s="43"/>
      <c r="L59" s="43"/>
      <c r="M59" s="43"/>
      <c r="N59" s="43"/>
    </row>
    <row r="60" spans="1:14" ht="15" customHeight="1" x14ac:dyDescent="0.55000000000000004">
      <c r="A60">
        <f t="shared" si="0"/>
        <v>34</v>
      </c>
      <c r="D60" s="41"/>
      <c r="E60" s="41"/>
      <c r="F60" s="42"/>
      <c r="G60" s="43"/>
      <c r="H60" s="43"/>
      <c r="I60" s="43"/>
      <c r="J60" s="43"/>
      <c r="K60" s="43"/>
      <c r="L60" s="43"/>
      <c r="M60" s="43"/>
      <c r="N60" s="43"/>
    </row>
    <row r="61" spans="1:14" ht="15" customHeight="1" x14ac:dyDescent="0.55000000000000004">
      <c r="A61">
        <f t="shared" si="0"/>
        <v>35</v>
      </c>
      <c r="D61" s="41"/>
      <c r="E61" s="41"/>
      <c r="F61" s="42"/>
      <c r="G61" s="43"/>
      <c r="H61" s="43"/>
      <c r="I61" s="43"/>
      <c r="J61" s="43"/>
      <c r="K61" s="43"/>
      <c r="L61" s="43"/>
      <c r="M61" s="43"/>
      <c r="N61" s="43"/>
    </row>
    <row r="62" spans="1:14" ht="15" customHeight="1" x14ac:dyDescent="0.55000000000000004">
      <c r="A62">
        <f t="shared" si="0"/>
        <v>36</v>
      </c>
      <c r="D62" s="41"/>
      <c r="E62" s="41"/>
      <c r="F62" s="42"/>
      <c r="G62" s="43"/>
      <c r="H62" s="43"/>
      <c r="I62" s="43"/>
      <c r="J62" s="43"/>
      <c r="K62" s="43"/>
      <c r="L62" s="43"/>
      <c r="M62" s="43"/>
      <c r="N62" s="43"/>
    </row>
    <row r="63" spans="1:14" ht="15" customHeight="1" x14ac:dyDescent="0.55000000000000004">
      <c r="A63">
        <f t="shared" si="0"/>
        <v>37</v>
      </c>
      <c r="D63" s="41"/>
      <c r="E63" s="41"/>
      <c r="F63" s="42"/>
      <c r="G63" s="43"/>
      <c r="H63" s="43"/>
      <c r="I63" s="43"/>
      <c r="J63" s="43"/>
      <c r="K63" s="43"/>
      <c r="L63" s="43"/>
      <c r="M63" s="43"/>
      <c r="N63" s="43"/>
    </row>
    <row r="64" spans="1:14" ht="15" customHeight="1" x14ac:dyDescent="0.55000000000000004">
      <c r="A64">
        <f t="shared" si="0"/>
        <v>38</v>
      </c>
      <c r="D64" s="41"/>
      <c r="E64" s="41"/>
      <c r="F64" s="42"/>
      <c r="G64" s="43"/>
      <c r="H64" s="43"/>
      <c r="I64" s="43"/>
      <c r="J64" s="43"/>
      <c r="K64" s="43"/>
      <c r="L64" s="43"/>
      <c r="M64" s="43"/>
      <c r="N64" s="43"/>
    </row>
    <row r="65" spans="1:14" ht="15" customHeight="1" x14ac:dyDescent="0.55000000000000004">
      <c r="A65">
        <f t="shared" si="0"/>
        <v>39</v>
      </c>
      <c r="D65" s="41"/>
      <c r="E65" s="41"/>
      <c r="F65" s="42"/>
      <c r="G65" s="43"/>
      <c r="H65" s="43"/>
      <c r="I65" s="43"/>
      <c r="J65" s="43"/>
      <c r="K65" s="43"/>
      <c r="L65" s="43"/>
      <c r="M65" s="43"/>
      <c r="N65" s="43"/>
    </row>
    <row r="66" spans="1:14" ht="15" customHeight="1" x14ac:dyDescent="0.55000000000000004">
      <c r="A66">
        <f t="shared" si="0"/>
        <v>40</v>
      </c>
      <c r="D66" s="41"/>
      <c r="E66" s="41"/>
      <c r="F66" s="42"/>
      <c r="G66" s="43"/>
      <c r="H66" s="43"/>
      <c r="I66" s="43"/>
      <c r="J66" s="43"/>
      <c r="K66" s="43"/>
      <c r="L66" s="43"/>
      <c r="M66" s="43"/>
      <c r="N66" s="43"/>
    </row>
    <row r="67" spans="1:14" ht="15" customHeight="1" x14ac:dyDescent="0.55000000000000004">
      <c r="A67">
        <f t="shared" si="0"/>
        <v>41</v>
      </c>
      <c r="D67" s="41"/>
      <c r="E67" s="41"/>
      <c r="F67" s="42"/>
      <c r="G67" s="43"/>
      <c r="H67" s="43"/>
      <c r="I67" s="43"/>
      <c r="J67" s="43"/>
      <c r="K67" s="43"/>
      <c r="L67" s="43"/>
      <c r="M67" s="43"/>
      <c r="N67" s="43"/>
    </row>
    <row r="68" spans="1:14" ht="15" customHeight="1" x14ac:dyDescent="0.55000000000000004">
      <c r="A68">
        <f t="shared" si="0"/>
        <v>42</v>
      </c>
      <c r="D68" s="41"/>
      <c r="E68" s="41"/>
      <c r="F68" s="42"/>
      <c r="G68" s="43"/>
      <c r="H68" s="43"/>
      <c r="I68" s="43"/>
      <c r="J68" s="43"/>
      <c r="K68" s="43"/>
      <c r="L68" s="43"/>
      <c r="M68" s="43"/>
      <c r="N68" s="43"/>
    </row>
    <row r="69" spans="1:14" ht="15" customHeight="1" x14ac:dyDescent="0.55000000000000004">
      <c r="A69">
        <f t="shared" si="0"/>
        <v>43</v>
      </c>
      <c r="D69" s="41"/>
      <c r="E69" s="41"/>
      <c r="F69" s="42"/>
      <c r="G69" s="43"/>
      <c r="H69" s="43"/>
      <c r="I69" s="43"/>
      <c r="J69" s="43"/>
      <c r="K69" s="43"/>
      <c r="L69" s="43"/>
      <c r="M69" s="43"/>
      <c r="N69" s="43"/>
    </row>
    <row r="70" spans="1:14" ht="15" customHeight="1" x14ac:dyDescent="0.55000000000000004">
      <c r="A70">
        <f t="shared" si="0"/>
        <v>44</v>
      </c>
      <c r="D70" s="41"/>
      <c r="E70" s="41"/>
      <c r="F70" s="42"/>
      <c r="G70" s="43"/>
      <c r="H70" s="43"/>
      <c r="I70" s="43"/>
      <c r="J70" s="43"/>
      <c r="K70" s="43"/>
      <c r="L70" s="43"/>
      <c r="M70" s="43"/>
      <c r="N70" s="43"/>
    </row>
    <row r="71" spans="1:14" ht="15" customHeight="1" x14ac:dyDescent="0.55000000000000004">
      <c r="A71">
        <f t="shared" si="0"/>
        <v>45</v>
      </c>
      <c r="D71" s="41"/>
      <c r="E71" s="41"/>
      <c r="F71" s="42"/>
      <c r="G71" s="43"/>
      <c r="H71" s="43"/>
      <c r="I71" s="43"/>
      <c r="J71" s="43"/>
      <c r="K71" s="43"/>
      <c r="L71" s="43"/>
      <c r="M71" s="43"/>
      <c r="N71" s="43"/>
    </row>
    <row r="72" spans="1:14" ht="15" customHeight="1" x14ac:dyDescent="0.55000000000000004">
      <c r="A72">
        <f t="shared" si="0"/>
        <v>46</v>
      </c>
      <c r="D72" s="41"/>
      <c r="E72" s="41"/>
      <c r="F72" s="42"/>
      <c r="G72" s="43"/>
      <c r="H72" s="43"/>
      <c r="I72" s="43"/>
      <c r="J72" s="43"/>
      <c r="K72" s="43"/>
      <c r="L72" s="43"/>
      <c r="M72" s="43"/>
      <c r="N72" s="43"/>
    </row>
    <row r="73" spans="1:14" ht="15" customHeight="1" x14ac:dyDescent="0.55000000000000004">
      <c r="A73">
        <f t="shared" si="0"/>
        <v>47</v>
      </c>
      <c r="D73" s="41"/>
      <c r="E73" s="41"/>
      <c r="F73" s="42"/>
      <c r="G73" s="43"/>
      <c r="H73" s="43"/>
      <c r="I73" s="43"/>
      <c r="J73" s="43"/>
      <c r="K73" s="43"/>
      <c r="L73" s="43"/>
      <c r="M73" s="43"/>
      <c r="N73" s="43"/>
    </row>
    <row r="74" spans="1:14" ht="15" customHeight="1" x14ac:dyDescent="0.55000000000000004">
      <c r="A74">
        <f t="shared" si="0"/>
        <v>48</v>
      </c>
      <c r="D74" s="41"/>
      <c r="E74" s="41"/>
      <c r="F74" s="42"/>
      <c r="G74" s="43"/>
      <c r="H74" s="43"/>
      <c r="I74" s="43"/>
      <c r="J74" s="43"/>
      <c r="K74" s="43"/>
      <c r="L74" s="43"/>
      <c r="M74" s="43"/>
      <c r="N74" s="43"/>
    </row>
    <row r="75" spans="1:14" ht="15" customHeight="1" x14ac:dyDescent="0.55000000000000004">
      <c r="A75">
        <f t="shared" si="0"/>
        <v>49</v>
      </c>
      <c r="D75" s="41"/>
      <c r="E75" s="41"/>
      <c r="F75" s="42"/>
      <c r="G75" s="43"/>
      <c r="H75" s="43"/>
      <c r="I75" s="43"/>
      <c r="J75" s="43"/>
      <c r="K75" s="43"/>
      <c r="L75" s="43"/>
      <c r="M75" s="43"/>
      <c r="N75" s="43"/>
    </row>
    <row r="76" spans="1:14" ht="15" customHeight="1" x14ac:dyDescent="0.55000000000000004">
      <c r="A76">
        <f t="shared" si="0"/>
        <v>50</v>
      </c>
      <c r="D76" s="41"/>
      <c r="E76" s="41"/>
      <c r="F76" s="42"/>
      <c r="G76" s="43"/>
      <c r="H76" s="43"/>
      <c r="I76" s="43"/>
      <c r="J76" s="43"/>
      <c r="K76" s="43"/>
      <c r="L76" s="43"/>
      <c r="M76" s="43"/>
      <c r="N76" s="43"/>
    </row>
    <row r="77" spans="1:14" ht="15" customHeight="1" x14ac:dyDescent="0.55000000000000004">
      <c r="A77">
        <f t="shared" si="0"/>
        <v>51</v>
      </c>
      <c r="D77" s="41"/>
      <c r="E77" s="41"/>
      <c r="F77" s="42"/>
      <c r="G77" s="43"/>
      <c r="H77" s="43"/>
      <c r="I77" s="43"/>
      <c r="J77" s="43"/>
      <c r="K77" s="43"/>
      <c r="L77" s="43"/>
      <c r="M77" s="43"/>
      <c r="N77" s="43"/>
    </row>
    <row r="78" spans="1:14" ht="15" customHeight="1" x14ac:dyDescent="0.55000000000000004">
      <c r="A78">
        <f t="shared" si="0"/>
        <v>52</v>
      </c>
      <c r="D78" s="41"/>
      <c r="E78" s="41"/>
      <c r="F78" s="42"/>
      <c r="G78" s="43"/>
      <c r="H78" s="43"/>
      <c r="I78" s="43"/>
      <c r="J78" s="43"/>
      <c r="K78" s="43"/>
      <c r="L78" s="43"/>
      <c r="M78" s="43"/>
      <c r="N78" s="43"/>
    </row>
    <row r="79" spans="1:14" ht="15" customHeight="1" x14ac:dyDescent="0.55000000000000004">
      <c r="A79">
        <f t="shared" si="0"/>
        <v>53</v>
      </c>
      <c r="D79" s="41"/>
      <c r="E79" s="41"/>
      <c r="F79" s="42"/>
      <c r="G79" s="43"/>
      <c r="H79" s="43"/>
      <c r="I79" s="43"/>
      <c r="J79" s="43"/>
      <c r="K79" s="43"/>
      <c r="L79" s="43"/>
      <c r="M79" s="43"/>
      <c r="N79" s="43"/>
    </row>
    <row r="80" spans="1:14" ht="15" customHeight="1" x14ac:dyDescent="0.55000000000000004">
      <c r="A80">
        <f t="shared" si="0"/>
        <v>54</v>
      </c>
      <c r="D80" s="41"/>
      <c r="E80" s="41"/>
      <c r="F80" s="42"/>
      <c r="G80" s="43"/>
      <c r="H80" s="43"/>
      <c r="I80" s="43"/>
      <c r="J80" s="43"/>
      <c r="K80" s="43"/>
      <c r="L80" s="43"/>
      <c r="M80" s="43"/>
      <c r="N80" s="43"/>
    </row>
    <row r="81" spans="1:14" ht="15" customHeight="1" x14ac:dyDescent="0.55000000000000004">
      <c r="A81">
        <f t="shared" si="0"/>
        <v>55</v>
      </c>
      <c r="D81" s="41"/>
      <c r="E81" s="41"/>
      <c r="F81" s="42"/>
      <c r="G81" s="43"/>
      <c r="H81" s="43"/>
      <c r="I81" s="43"/>
      <c r="J81" s="43"/>
      <c r="K81" s="43"/>
      <c r="L81" s="43"/>
      <c r="M81" s="43"/>
      <c r="N81" s="43"/>
    </row>
    <row r="82" spans="1:14" ht="15" customHeight="1" x14ac:dyDescent="0.55000000000000004">
      <c r="A82">
        <f t="shared" si="0"/>
        <v>56</v>
      </c>
      <c r="D82" s="41"/>
      <c r="E82" s="41"/>
      <c r="F82" s="42"/>
      <c r="G82" s="43"/>
      <c r="H82" s="43"/>
      <c r="I82" s="43"/>
      <c r="J82" s="43"/>
      <c r="K82" s="43"/>
      <c r="L82" s="43"/>
      <c r="M82" s="43"/>
      <c r="N82" s="43"/>
    </row>
    <row r="83" spans="1:14" ht="15" customHeight="1" x14ac:dyDescent="0.55000000000000004">
      <c r="A83">
        <f t="shared" si="0"/>
        <v>57</v>
      </c>
      <c r="D83" s="41"/>
      <c r="E83" s="41"/>
      <c r="F83" s="42"/>
      <c r="G83" s="43"/>
      <c r="H83" s="43"/>
      <c r="I83" s="43"/>
      <c r="J83" s="43"/>
      <c r="K83" s="43"/>
      <c r="L83" s="43"/>
      <c r="M83" s="43"/>
      <c r="N83" s="43"/>
    </row>
    <row r="84" spans="1:14" ht="15" customHeight="1" x14ac:dyDescent="0.55000000000000004">
      <c r="A84">
        <f t="shared" si="0"/>
        <v>58</v>
      </c>
      <c r="D84" s="41"/>
      <c r="E84" s="41"/>
      <c r="F84" s="42"/>
      <c r="G84" s="43"/>
      <c r="H84" s="43"/>
      <c r="I84" s="43"/>
      <c r="J84" s="43"/>
      <c r="K84" s="43"/>
      <c r="L84" s="43"/>
      <c r="M84" s="43"/>
      <c r="N84" s="43"/>
    </row>
    <row r="85" spans="1:14" ht="15" customHeight="1" x14ac:dyDescent="0.55000000000000004">
      <c r="A85">
        <f t="shared" si="0"/>
        <v>59</v>
      </c>
      <c r="D85" s="41"/>
      <c r="E85" s="41"/>
      <c r="F85" s="42"/>
      <c r="G85" s="43"/>
      <c r="H85" s="43"/>
      <c r="I85" s="43"/>
      <c r="J85" s="43"/>
      <c r="K85" s="43"/>
      <c r="L85" s="43"/>
      <c r="M85" s="43"/>
      <c r="N85" s="43"/>
    </row>
    <row r="86" spans="1:14" ht="15" customHeight="1" x14ac:dyDescent="0.55000000000000004">
      <c r="A86">
        <f t="shared" si="0"/>
        <v>60</v>
      </c>
      <c r="D86" s="41"/>
      <c r="E86" s="41"/>
      <c r="F86" s="42"/>
      <c r="G86" s="43"/>
      <c r="H86" s="43"/>
      <c r="I86" s="43"/>
      <c r="J86" s="43"/>
      <c r="K86" s="43"/>
      <c r="L86" s="43"/>
      <c r="M86" s="43"/>
      <c r="N86" s="43"/>
    </row>
    <row r="87" spans="1:14" ht="15" customHeight="1" x14ac:dyDescent="0.55000000000000004">
      <c r="A87">
        <f t="shared" si="0"/>
        <v>61</v>
      </c>
      <c r="D87" s="41"/>
      <c r="E87" s="41"/>
      <c r="F87" s="42"/>
      <c r="G87" s="43"/>
      <c r="H87" s="43"/>
      <c r="I87" s="43"/>
      <c r="J87" s="43"/>
      <c r="K87" s="43"/>
      <c r="L87" s="43"/>
      <c r="M87" s="43"/>
      <c r="N87" s="43"/>
    </row>
    <row r="88" spans="1:14" ht="15" customHeight="1" x14ac:dyDescent="0.55000000000000004">
      <c r="A88">
        <f t="shared" si="0"/>
        <v>62</v>
      </c>
      <c r="D88" s="41"/>
      <c r="E88" s="41"/>
      <c r="F88" s="42"/>
      <c r="G88" s="43"/>
      <c r="H88" s="43"/>
      <c r="I88" s="43"/>
      <c r="J88" s="43"/>
      <c r="K88" s="43"/>
      <c r="L88" s="43"/>
      <c r="M88" s="43"/>
      <c r="N88" s="43"/>
    </row>
    <row r="89" spans="1:14" ht="15" customHeight="1" x14ac:dyDescent="0.55000000000000004">
      <c r="A89">
        <f t="shared" si="0"/>
        <v>63</v>
      </c>
      <c r="D89" s="41"/>
      <c r="E89" s="41"/>
      <c r="F89" s="42"/>
      <c r="G89" s="43"/>
      <c r="H89" s="43"/>
      <c r="I89" s="43"/>
      <c r="J89" s="43"/>
      <c r="K89" s="43"/>
      <c r="L89" s="43"/>
      <c r="M89" s="43"/>
      <c r="N89" s="43"/>
    </row>
    <row r="90" spans="1:14" ht="15" customHeight="1" x14ac:dyDescent="0.55000000000000004">
      <c r="A90">
        <f t="shared" si="0"/>
        <v>64</v>
      </c>
      <c r="D90" s="41"/>
      <c r="E90" s="41"/>
      <c r="F90" s="42"/>
      <c r="G90" s="43"/>
      <c r="H90" s="43"/>
      <c r="I90" s="43"/>
      <c r="J90" s="43"/>
      <c r="K90" s="43"/>
      <c r="L90" s="43"/>
      <c r="M90" s="43"/>
      <c r="N90" s="43"/>
    </row>
    <row r="91" spans="1:14" ht="15" customHeight="1" x14ac:dyDescent="0.55000000000000004">
      <c r="A91">
        <f t="shared" si="0"/>
        <v>65</v>
      </c>
      <c r="D91" s="41"/>
      <c r="E91" s="41"/>
      <c r="F91" s="42"/>
      <c r="G91" s="43"/>
      <c r="H91" s="43"/>
      <c r="I91" s="43"/>
      <c r="J91" s="43"/>
      <c r="K91" s="43"/>
      <c r="L91" s="43"/>
      <c r="M91" s="43"/>
      <c r="N91" s="43"/>
    </row>
    <row r="92" spans="1:14" ht="15" customHeight="1" x14ac:dyDescent="0.55000000000000004">
      <c r="A92">
        <f t="shared" si="0"/>
        <v>66</v>
      </c>
      <c r="D92" s="41"/>
      <c r="E92" s="41"/>
      <c r="F92" s="42"/>
      <c r="G92" s="43"/>
      <c r="H92" s="43"/>
      <c r="I92" s="43"/>
      <c r="J92" s="43"/>
      <c r="K92" s="43"/>
      <c r="L92" s="43"/>
      <c r="M92" s="43"/>
      <c r="N92" s="43"/>
    </row>
    <row r="93" spans="1:14" ht="15" customHeight="1" x14ac:dyDescent="0.55000000000000004">
      <c r="A93">
        <f t="shared" ref="A93:A126" si="1">IF(B93=1,IF(C93=1,"重複エラー",A92+1),A92+1)</f>
        <v>67</v>
      </c>
      <c r="D93" s="41"/>
      <c r="E93" s="41"/>
      <c r="F93" s="42"/>
      <c r="G93" s="43"/>
      <c r="H93" s="43"/>
      <c r="I93" s="43"/>
      <c r="J93" s="43"/>
      <c r="K93" s="43"/>
      <c r="L93" s="43"/>
      <c r="M93" s="43"/>
      <c r="N93" s="43"/>
    </row>
    <row r="94" spans="1:14" ht="15" customHeight="1" x14ac:dyDescent="0.55000000000000004">
      <c r="A94">
        <f t="shared" si="1"/>
        <v>68</v>
      </c>
      <c r="D94" s="41"/>
      <c r="E94" s="41"/>
      <c r="F94" s="42"/>
      <c r="G94" s="43"/>
      <c r="H94" s="43"/>
      <c r="I94" s="43"/>
      <c r="J94" s="43"/>
      <c r="K94" s="43"/>
      <c r="L94" s="43"/>
      <c r="M94" s="43"/>
      <c r="N94" s="43"/>
    </row>
    <row r="95" spans="1:14" ht="15" customHeight="1" x14ac:dyDescent="0.55000000000000004">
      <c r="A95">
        <f t="shared" si="1"/>
        <v>69</v>
      </c>
      <c r="D95" s="41"/>
      <c r="E95" s="41"/>
      <c r="F95" s="42"/>
      <c r="G95" s="43"/>
      <c r="H95" s="43"/>
      <c r="I95" s="43"/>
      <c r="J95" s="43"/>
      <c r="K95" s="43"/>
      <c r="L95" s="43"/>
      <c r="M95" s="43"/>
      <c r="N95" s="43"/>
    </row>
    <row r="96" spans="1:14" ht="15" customHeight="1" x14ac:dyDescent="0.55000000000000004">
      <c r="A96">
        <f t="shared" si="1"/>
        <v>70</v>
      </c>
      <c r="D96" s="41"/>
      <c r="E96" s="41"/>
      <c r="F96" s="42"/>
      <c r="G96" s="43"/>
      <c r="H96" s="43"/>
      <c r="I96" s="43"/>
      <c r="J96" s="43"/>
      <c r="K96" s="43"/>
      <c r="L96" s="43"/>
      <c r="M96" s="43"/>
      <c r="N96" s="43"/>
    </row>
    <row r="97" spans="1:14" ht="15" customHeight="1" x14ac:dyDescent="0.55000000000000004">
      <c r="A97">
        <f t="shared" si="1"/>
        <v>71</v>
      </c>
      <c r="D97" s="41"/>
      <c r="E97" s="41"/>
      <c r="F97" s="42"/>
      <c r="G97" s="43"/>
      <c r="H97" s="43"/>
      <c r="I97" s="43"/>
      <c r="J97" s="43"/>
      <c r="K97" s="43"/>
      <c r="L97" s="43"/>
      <c r="M97" s="43"/>
      <c r="N97" s="43"/>
    </row>
    <row r="98" spans="1:14" ht="15" customHeight="1" x14ac:dyDescent="0.55000000000000004">
      <c r="A98">
        <f t="shared" si="1"/>
        <v>72</v>
      </c>
      <c r="D98" s="41"/>
      <c r="E98" s="41"/>
      <c r="F98" s="42"/>
      <c r="G98" s="43"/>
      <c r="H98" s="43"/>
      <c r="I98" s="43"/>
      <c r="J98" s="43"/>
      <c r="K98" s="43"/>
      <c r="L98" s="43"/>
      <c r="M98" s="43"/>
      <c r="N98" s="43"/>
    </row>
    <row r="99" spans="1:14" ht="15" customHeight="1" x14ac:dyDescent="0.55000000000000004">
      <c r="A99">
        <f t="shared" si="1"/>
        <v>73</v>
      </c>
      <c r="D99" s="41"/>
      <c r="E99" s="41"/>
      <c r="F99" s="42"/>
      <c r="G99" s="43"/>
      <c r="H99" s="43"/>
      <c r="I99" s="43"/>
      <c r="J99" s="43"/>
      <c r="K99" s="43"/>
      <c r="L99" s="43"/>
      <c r="M99" s="43"/>
      <c r="N99" s="43"/>
    </row>
    <row r="100" spans="1:14" ht="15" customHeight="1" x14ac:dyDescent="0.55000000000000004">
      <c r="A100">
        <f t="shared" si="1"/>
        <v>74</v>
      </c>
      <c r="D100" s="41"/>
      <c r="E100" s="41"/>
      <c r="F100" s="42"/>
      <c r="G100" s="43"/>
      <c r="H100" s="43"/>
      <c r="I100" s="43"/>
      <c r="J100" s="43"/>
      <c r="K100" s="43"/>
      <c r="L100" s="43"/>
      <c r="M100" s="43"/>
      <c r="N100" s="43"/>
    </row>
    <row r="101" spans="1:14" ht="15" customHeight="1" x14ac:dyDescent="0.55000000000000004">
      <c r="A101">
        <f t="shared" si="1"/>
        <v>75</v>
      </c>
      <c r="D101" s="41"/>
      <c r="E101" s="41"/>
      <c r="F101" s="42"/>
      <c r="G101" s="43"/>
      <c r="H101" s="43"/>
      <c r="I101" s="43"/>
      <c r="J101" s="43"/>
      <c r="K101" s="43"/>
      <c r="L101" s="43"/>
      <c r="M101" s="43"/>
      <c r="N101" s="43"/>
    </row>
    <row r="102" spans="1:14" ht="15" customHeight="1" x14ac:dyDescent="0.55000000000000004">
      <c r="A102">
        <f t="shared" si="1"/>
        <v>76</v>
      </c>
      <c r="D102" s="41"/>
      <c r="E102" s="41"/>
      <c r="F102" s="42"/>
      <c r="G102" s="43"/>
      <c r="H102" s="43"/>
      <c r="I102" s="43"/>
      <c r="J102" s="43"/>
      <c r="K102" s="43"/>
      <c r="L102" s="43"/>
      <c r="M102" s="43"/>
      <c r="N102" s="43"/>
    </row>
    <row r="103" spans="1:14" ht="15" customHeight="1" x14ac:dyDescent="0.55000000000000004">
      <c r="A103">
        <f t="shared" si="1"/>
        <v>77</v>
      </c>
      <c r="D103" s="41"/>
      <c r="E103" s="41"/>
      <c r="F103" s="42"/>
      <c r="G103" s="43"/>
      <c r="H103" s="43"/>
      <c r="I103" s="43"/>
      <c r="J103" s="43"/>
      <c r="K103" s="43"/>
      <c r="L103" s="43"/>
      <c r="M103" s="43"/>
      <c r="N103" s="43"/>
    </row>
    <row r="104" spans="1:14" ht="15" customHeight="1" x14ac:dyDescent="0.55000000000000004">
      <c r="A104">
        <f t="shared" si="1"/>
        <v>78</v>
      </c>
      <c r="D104" s="41"/>
      <c r="E104" s="41"/>
      <c r="F104" s="42"/>
      <c r="G104" s="43"/>
      <c r="H104" s="43"/>
      <c r="I104" s="43"/>
      <c r="J104" s="43"/>
      <c r="K104" s="43"/>
      <c r="L104" s="43"/>
      <c r="M104" s="43"/>
      <c r="N104" s="43"/>
    </row>
    <row r="105" spans="1:14" ht="15" customHeight="1" x14ac:dyDescent="0.55000000000000004">
      <c r="A105">
        <f t="shared" si="1"/>
        <v>79</v>
      </c>
      <c r="D105" s="41"/>
      <c r="E105" s="41"/>
      <c r="F105" s="42"/>
      <c r="G105" s="43"/>
      <c r="H105" s="43"/>
      <c r="I105" s="43"/>
      <c r="J105" s="43"/>
      <c r="K105" s="43"/>
      <c r="L105" s="43"/>
      <c r="M105" s="43"/>
      <c r="N105" s="43"/>
    </row>
    <row r="106" spans="1:14" ht="15" customHeight="1" x14ac:dyDescent="0.55000000000000004">
      <c r="A106">
        <f t="shared" si="1"/>
        <v>80</v>
      </c>
      <c r="D106" s="41"/>
      <c r="E106" s="41"/>
      <c r="F106" s="42"/>
      <c r="G106" s="43"/>
      <c r="H106" s="43"/>
      <c r="I106" s="43"/>
      <c r="J106" s="43"/>
      <c r="K106" s="43"/>
      <c r="L106" s="43"/>
      <c r="M106" s="43"/>
      <c r="N106" s="43"/>
    </row>
    <row r="107" spans="1:14" ht="15" customHeight="1" x14ac:dyDescent="0.55000000000000004">
      <c r="A107">
        <f t="shared" si="1"/>
        <v>81</v>
      </c>
      <c r="D107" s="41"/>
      <c r="E107" s="41"/>
      <c r="F107" s="42"/>
      <c r="G107" s="43"/>
      <c r="H107" s="43"/>
      <c r="I107" s="43"/>
      <c r="J107" s="43"/>
      <c r="K107" s="43"/>
      <c r="L107" s="43"/>
      <c r="M107" s="43"/>
      <c r="N107" s="43"/>
    </row>
    <row r="108" spans="1:14" ht="15" customHeight="1" x14ac:dyDescent="0.55000000000000004">
      <c r="A108">
        <f t="shared" si="1"/>
        <v>82</v>
      </c>
      <c r="D108" s="41"/>
      <c r="E108" s="41"/>
      <c r="F108" s="42"/>
      <c r="G108" s="43"/>
      <c r="H108" s="43"/>
      <c r="I108" s="43"/>
      <c r="J108" s="43"/>
      <c r="K108" s="43"/>
      <c r="L108" s="43"/>
      <c r="M108" s="43"/>
      <c r="N108" s="43"/>
    </row>
    <row r="109" spans="1:14" ht="15" customHeight="1" x14ac:dyDescent="0.55000000000000004">
      <c r="A109">
        <f t="shared" si="1"/>
        <v>83</v>
      </c>
      <c r="D109" s="41"/>
      <c r="E109" s="41"/>
      <c r="F109" s="42"/>
      <c r="G109" s="43"/>
      <c r="H109" s="43"/>
      <c r="I109" s="43"/>
      <c r="J109" s="43"/>
      <c r="K109" s="43"/>
      <c r="L109" s="43"/>
      <c r="M109" s="43"/>
      <c r="N109" s="43"/>
    </row>
    <row r="110" spans="1:14" ht="15" customHeight="1" x14ac:dyDescent="0.55000000000000004">
      <c r="A110">
        <f t="shared" si="1"/>
        <v>84</v>
      </c>
      <c r="D110" s="41"/>
      <c r="E110" s="41"/>
      <c r="F110" s="42"/>
      <c r="G110" s="43"/>
      <c r="H110" s="43"/>
      <c r="I110" s="43"/>
      <c r="J110" s="43"/>
      <c r="K110" s="43"/>
      <c r="L110" s="43"/>
      <c r="M110" s="43"/>
      <c r="N110" s="43"/>
    </row>
    <row r="111" spans="1:14" ht="15" customHeight="1" x14ac:dyDescent="0.55000000000000004">
      <c r="A111">
        <f t="shared" si="1"/>
        <v>85</v>
      </c>
      <c r="D111" s="41"/>
      <c r="E111" s="41"/>
      <c r="F111" s="42"/>
      <c r="G111" s="43"/>
      <c r="H111" s="43"/>
      <c r="I111" s="43"/>
      <c r="J111" s="43"/>
      <c r="K111" s="43"/>
      <c r="L111" s="43"/>
      <c r="M111" s="43"/>
      <c r="N111" s="43"/>
    </row>
    <row r="112" spans="1:14" ht="15" customHeight="1" x14ac:dyDescent="0.55000000000000004">
      <c r="A112">
        <f t="shared" si="1"/>
        <v>86</v>
      </c>
      <c r="D112" s="41"/>
      <c r="E112" s="41"/>
      <c r="F112" s="42"/>
      <c r="G112" s="43"/>
      <c r="H112" s="43"/>
      <c r="I112" s="43"/>
      <c r="J112" s="43"/>
      <c r="K112" s="43"/>
      <c r="L112" s="43"/>
      <c r="M112" s="43"/>
      <c r="N112" s="43"/>
    </row>
    <row r="113" spans="1:14" ht="15" customHeight="1" x14ac:dyDescent="0.55000000000000004">
      <c r="A113">
        <f t="shared" si="1"/>
        <v>87</v>
      </c>
      <c r="D113" s="41"/>
      <c r="E113" s="41"/>
      <c r="F113" s="42"/>
      <c r="G113" s="43"/>
      <c r="H113" s="43"/>
      <c r="I113" s="43"/>
      <c r="J113" s="43"/>
      <c r="K113" s="43"/>
      <c r="L113" s="43"/>
      <c r="M113" s="43"/>
      <c r="N113" s="43"/>
    </row>
    <row r="114" spans="1:14" ht="15" customHeight="1" x14ac:dyDescent="0.55000000000000004">
      <c r="A114">
        <f t="shared" si="1"/>
        <v>88</v>
      </c>
      <c r="D114" s="41"/>
      <c r="E114" s="41"/>
      <c r="F114" s="42"/>
      <c r="G114" s="43"/>
      <c r="H114" s="43"/>
      <c r="I114" s="43"/>
      <c r="J114" s="43"/>
      <c r="K114" s="43"/>
      <c r="L114" s="43"/>
      <c r="M114" s="43"/>
      <c r="N114" s="43"/>
    </row>
    <row r="115" spans="1:14" ht="15" customHeight="1" x14ac:dyDescent="0.55000000000000004">
      <c r="A115">
        <f t="shared" si="1"/>
        <v>89</v>
      </c>
      <c r="D115" s="41"/>
      <c r="E115" s="41"/>
      <c r="F115" s="42"/>
      <c r="G115" s="43"/>
      <c r="H115" s="43"/>
      <c r="I115" s="43"/>
      <c r="J115" s="43"/>
      <c r="K115" s="43"/>
      <c r="L115" s="43"/>
      <c r="M115" s="43"/>
      <c r="N115" s="43"/>
    </row>
    <row r="116" spans="1:14" ht="15" customHeight="1" x14ac:dyDescent="0.55000000000000004">
      <c r="A116">
        <f t="shared" si="1"/>
        <v>90</v>
      </c>
      <c r="D116" s="41"/>
      <c r="E116" s="41"/>
      <c r="F116" s="42"/>
      <c r="G116" s="43"/>
      <c r="H116" s="43"/>
      <c r="I116" s="43"/>
      <c r="J116" s="43"/>
      <c r="K116" s="43"/>
      <c r="L116" s="43"/>
      <c r="M116" s="43"/>
      <c r="N116" s="43"/>
    </row>
    <row r="117" spans="1:14" ht="15" customHeight="1" x14ac:dyDescent="0.55000000000000004">
      <c r="A117">
        <f t="shared" si="1"/>
        <v>91</v>
      </c>
      <c r="D117" s="41"/>
      <c r="E117" s="41"/>
      <c r="F117" s="42"/>
      <c r="G117" s="43"/>
      <c r="H117" s="43"/>
      <c r="I117" s="43"/>
      <c r="J117" s="43"/>
      <c r="K117" s="43"/>
      <c r="L117" s="43"/>
      <c r="M117" s="43"/>
      <c r="N117" s="43"/>
    </row>
    <row r="118" spans="1:14" ht="15" customHeight="1" x14ac:dyDescent="0.55000000000000004">
      <c r="A118">
        <f t="shared" si="1"/>
        <v>92</v>
      </c>
      <c r="D118" s="41"/>
      <c r="E118" s="41"/>
      <c r="F118" s="42"/>
      <c r="G118" s="43"/>
      <c r="H118" s="43"/>
      <c r="I118" s="43"/>
      <c r="J118" s="43"/>
      <c r="K118" s="43"/>
      <c r="L118" s="43"/>
      <c r="M118" s="43"/>
      <c r="N118" s="43"/>
    </row>
    <row r="119" spans="1:14" ht="15" customHeight="1" x14ac:dyDescent="0.55000000000000004">
      <c r="A119">
        <f t="shared" si="1"/>
        <v>93</v>
      </c>
      <c r="D119" s="41"/>
      <c r="E119" s="41"/>
      <c r="F119" s="42"/>
      <c r="G119" s="43"/>
      <c r="H119" s="43"/>
      <c r="I119" s="43"/>
      <c r="J119" s="43"/>
      <c r="K119" s="43"/>
      <c r="L119" s="43"/>
      <c r="M119" s="43"/>
      <c r="N119" s="43"/>
    </row>
    <row r="120" spans="1:14" ht="15" customHeight="1" x14ac:dyDescent="0.55000000000000004">
      <c r="A120">
        <f t="shared" si="1"/>
        <v>94</v>
      </c>
      <c r="D120" s="41"/>
      <c r="E120" s="41"/>
      <c r="F120" s="42"/>
      <c r="G120" s="43"/>
      <c r="H120" s="43"/>
      <c r="I120" s="43"/>
      <c r="J120" s="43"/>
      <c r="K120" s="43"/>
      <c r="L120" s="43"/>
      <c r="M120" s="43"/>
      <c r="N120" s="43"/>
    </row>
    <row r="121" spans="1:14" ht="15" customHeight="1" x14ac:dyDescent="0.55000000000000004">
      <c r="A121">
        <f t="shared" si="1"/>
        <v>95</v>
      </c>
      <c r="D121" s="41"/>
      <c r="E121" s="41"/>
      <c r="F121" s="42"/>
      <c r="G121" s="43"/>
      <c r="H121" s="43"/>
      <c r="I121" s="43"/>
      <c r="J121" s="43"/>
      <c r="K121" s="43"/>
      <c r="L121" s="43"/>
      <c r="M121" s="43"/>
      <c r="N121" s="43"/>
    </row>
    <row r="122" spans="1:14" ht="15" customHeight="1" x14ac:dyDescent="0.55000000000000004">
      <c r="A122">
        <f t="shared" si="1"/>
        <v>96</v>
      </c>
      <c r="D122" s="41"/>
      <c r="E122" s="41"/>
      <c r="F122" s="42"/>
      <c r="G122" s="43"/>
      <c r="H122" s="43"/>
      <c r="I122" s="43"/>
      <c r="J122" s="43"/>
      <c r="K122" s="43"/>
      <c r="L122" s="43"/>
      <c r="M122" s="43"/>
      <c r="N122" s="43"/>
    </row>
    <row r="123" spans="1:14" ht="15" customHeight="1" x14ac:dyDescent="0.55000000000000004">
      <c r="A123">
        <f t="shared" si="1"/>
        <v>97</v>
      </c>
      <c r="D123" s="41"/>
      <c r="E123" s="41"/>
      <c r="F123" s="42"/>
      <c r="G123" s="43"/>
      <c r="H123" s="43"/>
      <c r="I123" s="43"/>
      <c r="J123" s="43"/>
      <c r="K123" s="43"/>
      <c r="L123" s="43"/>
      <c r="M123" s="43"/>
      <c r="N123" s="43"/>
    </row>
    <row r="124" spans="1:14" ht="15" customHeight="1" x14ac:dyDescent="0.55000000000000004">
      <c r="A124">
        <f t="shared" si="1"/>
        <v>98</v>
      </c>
      <c r="D124" s="41"/>
      <c r="E124" s="41"/>
      <c r="F124" s="42"/>
      <c r="G124" s="43"/>
      <c r="H124" s="43"/>
      <c r="I124" s="43"/>
      <c r="J124" s="43"/>
      <c r="K124" s="43"/>
      <c r="L124" s="43"/>
      <c r="M124" s="43"/>
      <c r="N124" s="43"/>
    </row>
    <row r="125" spans="1:14" ht="15" customHeight="1" x14ac:dyDescent="0.55000000000000004">
      <c r="A125">
        <f t="shared" si="1"/>
        <v>99</v>
      </c>
      <c r="D125" s="41"/>
      <c r="E125" s="41"/>
      <c r="F125" s="42"/>
      <c r="G125" s="43"/>
      <c r="H125" s="43"/>
      <c r="I125" s="43"/>
      <c r="J125" s="43"/>
      <c r="K125" s="43"/>
      <c r="L125" s="43"/>
      <c r="M125" s="43"/>
      <c r="N125" s="43"/>
    </row>
    <row r="126" spans="1:14" ht="15" customHeight="1" x14ac:dyDescent="0.55000000000000004">
      <c r="A126">
        <f t="shared" si="1"/>
        <v>100</v>
      </c>
      <c r="D126" s="41"/>
      <c r="E126" s="41"/>
      <c r="F126" s="42"/>
      <c r="G126" s="43"/>
      <c r="H126" s="43"/>
      <c r="I126" s="43"/>
      <c r="J126" s="43"/>
      <c r="K126" s="43"/>
      <c r="L126" s="43"/>
      <c r="M126" s="43"/>
      <c r="N126" s="43"/>
    </row>
    <row r="127" spans="1:14" x14ac:dyDescent="0.55000000000000004">
      <c r="A127"/>
      <c r="B127">
        <f>SUM(B27:B126)</f>
        <v>0</v>
      </c>
      <c r="C127">
        <f>SUM(C27:C126)</f>
        <v>0</v>
      </c>
      <c r="D127"/>
      <c r="E127"/>
      <c r="F127"/>
      <c r="G127"/>
      <c r="H127"/>
      <c r="I127"/>
      <c r="J127"/>
      <c r="K127"/>
      <c r="L127"/>
      <c r="M127"/>
      <c r="N127"/>
    </row>
  </sheetData>
  <sheetProtection algorithmName="SHA-512" hashValue="YSXuzKX0+zdjRINOhvdRRYAmX1WrQAUgDGqOa16KkTWLzWAZEkI0DaVz9EJB6SAhldvcBJ2OamlYxV27Mp1/Hg==" saltValue="mE0fSD0NuaZRCC57iM4DAw==" spinCount="100000" sheet="1" objects="1" scenarios="1"/>
  <mergeCells count="20">
    <mergeCell ref="A4:C4"/>
    <mergeCell ref="A5:C5"/>
    <mergeCell ref="G11:J11"/>
    <mergeCell ref="A7:E7"/>
    <mergeCell ref="K7:N7"/>
    <mergeCell ref="A8:E8"/>
    <mergeCell ref="K8:N8"/>
    <mergeCell ref="F9:G9"/>
    <mergeCell ref="H9:J9"/>
    <mergeCell ref="A9:E9"/>
    <mergeCell ref="H8:J8"/>
    <mergeCell ref="A12:C12"/>
    <mergeCell ref="G12:J12"/>
    <mergeCell ref="A22:C22"/>
    <mergeCell ref="A14:C14"/>
    <mergeCell ref="G14:J14"/>
    <mergeCell ref="A18:C18"/>
    <mergeCell ref="A19:C19"/>
    <mergeCell ref="A20:C20"/>
    <mergeCell ref="A21:C21"/>
  </mergeCells>
  <phoneticPr fontId="3"/>
  <conditionalFormatting sqref="A8:H8 K8:N8">
    <cfRule type="expression" dxfId="1" priority="1">
      <formula>$A$5=1</formula>
    </cfRule>
  </conditionalFormatting>
  <conditionalFormatting sqref="A9:N9">
    <cfRule type="expression" dxfId="0" priority="2">
      <formula>$A$5=1</formula>
    </cfRule>
  </conditionalFormatting>
  <dataValidations count="6">
    <dataValidation imeMode="on" allowBlank="1" showInputMessage="1" showErrorMessage="1" sqref="D27:D31 D35:D36 D39:D41 D43 D45:D126" xr:uid="{F3D66D35-8D68-46F6-96C0-37ED68141268}"/>
    <dataValidation type="list" allowBlank="1" showInputMessage="1" showErrorMessage="1" errorTitle="男、女" error="『男』　か　『女』　で記載してください。_x000a_" sqref="H27:H31 H35:H36 H39:H43 H45:H126" xr:uid="{403A9762-5E05-47AF-ADF7-29D68027FC22}">
      <formula1>"男,女"</formula1>
    </dataValidation>
    <dataValidation type="list" allowBlank="1" showInputMessage="1" showErrorMessage="1" errorTitle="プルダウンリストから選択してください！！" error="プルダウンリストから選択してください！！" sqref="G27:G31 G35:G36 G39:G43 G45:G126" xr:uid="{0F78537D-06BF-464C-8C42-72A026DC7B27}">
      <formula1>"1,2,3,4,5,6,7,8,9"</formula1>
    </dataValidation>
    <dataValidation imeMode="fullKatakana" allowBlank="1" showInputMessage="1" showErrorMessage="1" sqref="J23 E27:E31 E35:E36 E39:E43 E45:E126" xr:uid="{9142862A-8FE7-4EEE-A361-B896042ADA9B}"/>
    <dataValidation type="textLength" operator="lessThanOrEqual" allowBlank="1" showInputMessage="1" showErrorMessage="1" sqref="F8:F9" xr:uid="{DC43456C-D3BC-47DE-A69D-23DDEEA7ABD4}">
      <formula1>6</formula1>
    </dataValidation>
    <dataValidation type="list" allowBlank="1" showInputMessage="1" showErrorMessage="1" sqref="A5:E5 B27:B37 C27:C36 B39:B126 C39:C43 C45:C126" xr:uid="{7FB757B2-F15E-414B-AC4F-BCBF7D65603F}">
      <formula1>"1"</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F4C0E03-2B28-4B33-9FB5-9A6D0865BE6B}">
          <x14:formula1>
            <xm:f>クラブ名!$B$2:$B$45</xm:f>
          </x14:formula1>
          <xm:sqref>A8:E8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EFF53-F320-4D64-B3AB-A3AA442B8155}">
  <dimension ref="A1:N79"/>
  <sheetViews>
    <sheetView zoomScale="80" zoomScaleNormal="80" workbookViewId="0"/>
  </sheetViews>
  <sheetFormatPr defaultColWidth="8.08203125" defaultRowHeight="18" x14ac:dyDescent="0.55000000000000004"/>
  <cols>
    <col min="1" max="1" width="5.1640625" style="6" customWidth="1"/>
    <col min="2" max="2" width="4.4140625" style="6" customWidth="1"/>
    <col min="3" max="3" width="4.5" style="6" customWidth="1"/>
    <col min="4" max="4" width="18.1640625" style="6" customWidth="1"/>
    <col min="5" max="5" width="19" style="6" customWidth="1"/>
    <col min="6" max="6" width="8.08203125" style="6"/>
    <col min="7" max="7" width="21" style="6" customWidth="1"/>
    <col min="8" max="8" width="22" style="6" customWidth="1"/>
    <col min="9" max="9" width="8.08203125" style="6"/>
    <col min="10" max="10" width="43.6640625" style="6" customWidth="1"/>
    <col min="11" max="12" width="13.5" style="6" bestFit="1" customWidth="1"/>
    <col min="13" max="13" width="30" style="6" customWidth="1"/>
    <col min="14" max="14" width="13.5" style="6" bestFit="1" customWidth="1"/>
    <col min="15" max="16384" width="8.08203125" style="6"/>
  </cols>
  <sheetData>
    <row r="1" spans="1:14" x14ac:dyDescent="0.55000000000000004">
      <c r="A1" s="55" t="s">
        <v>45</v>
      </c>
    </row>
    <row r="2" spans="1:14" x14ac:dyDescent="0.55000000000000004">
      <c r="A2" t="s">
        <v>46</v>
      </c>
    </row>
    <row r="3" spans="1:14" ht="29.5" customHeight="1" x14ac:dyDescent="0.55000000000000004">
      <c r="F3" s="56" t="s">
        <v>47</v>
      </c>
      <c r="G3" s="57" t="s">
        <v>48</v>
      </c>
    </row>
    <row r="4" spans="1:14" x14ac:dyDescent="0.55000000000000004">
      <c r="A4" s="117">
        <f>IF(クラブ・選手用!A5=1,クラブ・選手用!A9,クラブ・選手用!A8)</f>
        <v>0</v>
      </c>
      <c r="B4" s="118"/>
      <c r="C4" s="118"/>
      <c r="D4" s="119"/>
      <c r="F4">
        <f>クラブ・選手用!G19</f>
        <v>0</v>
      </c>
      <c r="G4">
        <f>IF(F4&gt;0,IF(F4&lt;21,1,IF(F4&lt;51,2,IF(F4&gt;50,(ROUNDUP((F4-50)/20,0)+2)))),0)</f>
        <v>0</v>
      </c>
    </row>
    <row r="5" spans="1:14" x14ac:dyDescent="0.55000000000000004">
      <c r="A5" s="58" t="str">
        <f>IF(SUM(H9:H78)&gt;G4,"評議員が多すぎます。　　←評議員数を合わせると注意が消えます","")</f>
        <v/>
      </c>
    </row>
    <row r="6" spans="1:14" x14ac:dyDescent="0.55000000000000004">
      <c r="A6" s="59" t="str">
        <f>IF(SUM(H9:H78)&lt;G4,"評議員が登録されていません。評議員は必ず登録してください　　←評議員を登録すると注意が消えます","")</f>
        <v/>
      </c>
    </row>
    <row r="7" spans="1:14" x14ac:dyDescent="0.55000000000000004">
      <c r="A7" s="59" t="str">
        <f>IF(SUM(H9:H78)=COUNTIFS(H9:H78,"=1",M9:M78,"="&amp;"*@*"),"","評議員のメールアドレスを入力して下さい。　←入力すると注意が消えます")</f>
        <v/>
      </c>
    </row>
    <row r="8" spans="1:14" x14ac:dyDescent="0.55000000000000004">
      <c r="A8" t="s">
        <v>34</v>
      </c>
      <c r="B8" t="s">
        <v>35</v>
      </c>
      <c r="C8" t="s">
        <v>36</v>
      </c>
      <c r="D8" t="s">
        <v>49</v>
      </c>
      <c r="E8" t="s">
        <v>50</v>
      </c>
      <c r="F8" s="40" t="s">
        <v>51</v>
      </c>
      <c r="G8" s="40" t="s">
        <v>41</v>
      </c>
      <c r="H8" s="60" t="s">
        <v>52</v>
      </c>
      <c r="I8" s="40" t="s">
        <v>11</v>
      </c>
      <c r="J8" s="40" t="s">
        <v>42</v>
      </c>
      <c r="K8" s="40" t="s">
        <v>13</v>
      </c>
      <c r="L8" s="40" t="s">
        <v>14</v>
      </c>
      <c r="M8" s="40" t="s">
        <v>15</v>
      </c>
      <c r="N8" s="40" t="s">
        <v>16</v>
      </c>
    </row>
    <row r="9" spans="1:14" x14ac:dyDescent="0.55000000000000004">
      <c r="A9">
        <f>IF(B9=1,IF(C9=1,"重複エラー",1),1)</f>
        <v>1</v>
      </c>
      <c r="D9" s="43"/>
      <c r="E9" s="43"/>
      <c r="F9" s="43"/>
      <c r="G9" s="43"/>
      <c r="H9" s="43"/>
      <c r="I9" s="43"/>
      <c r="J9" s="43"/>
      <c r="K9" s="43"/>
      <c r="L9" s="43"/>
      <c r="M9" s="43"/>
      <c r="N9" s="43"/>
    </row>
    <row r="10" spans="1:14" x14ac:dyDescent="0.55000000000000004">
      <c r="A10">
        <f>IF(B10=1,IF(C10=1,"重複エラー",A9+1),A9+1)</f>
        <v>2</v>
      </c>
      <c r="D10" s="43"/>
      <c r="E10" s="43"/>
      <c r="F10" s="43"/>
      <c r="G10" s="43"/>
      <c r="H10" s="43"/>
      <c r="I10" s="43"/>
      <c r="J10" s="43"/>
      <c r="K10" s="43"/>
      <c r="L10" s="43"/>
      <c r="M10" s="43"/>
      <c r="N10" s="43"/>
    </row>
    <row r="11" spans="1:14" x14ac:dyDescent="0.55000000000000004">
      <c r="A11">
        <f t="shared" ref="A11:A74" si="0">IF(B11=1,IF(C11=1,"重複エラー",A10+1),A10+1)</f>
        <v>3</v>
      </c>
      <c r="D11" s="43"/>
      <c r="E11" s="43"/>
      <c r="F11" s="43"/>
      <c r="G11" s="43"/>
      <c r="H11" s="43"/>
      <c r="I11" s="43"/>
      <c r="J11" s="43"/>
      <c r="K11" s="43"/>
      <c r="L11" s="43"/>
      <c r="M11" s="43"/>
      <c r="N11" s="43"/>
    </row>
    <row r="12" spans="1:14" x14ac:dyDescent="0.55000000000000004">
      <c r="A12">
        <f t="shared" si="0"/>
        <v>4</v>
      </c>
      <c r="D12" s="43"/>
      <c r="E12" s="43"/>
      <c r="F12" s="43"/>
      <c r="G12" s="43"/>
      <c r="H12" s="43"/>
      <c r="I12" s="43"/>
      <c r="J12" s="43"/>
      <c r="K12" s="43"/>
      <c r="L12" s="43"/>
      <c r="M12" s="43"/>
      <c r="N12" s="43"/>
    </row>
    <row r="13" spans="1:14" x14ac:dyDescent="0.55000000000000004">
      <c r="A13">
        <f t="shared" si="0"/>
        <v>5</v>
      </c>
      <c r="D13" s="43"/>
      <c r="E13" s="43"/>
      <c r="F13" s="43"/>
      <c r="G13" s="43"/>
      <c r="H13" s="43"/>
      <c r="I13" s="43"/>
      <c r="J13" s="43"/>
      <c r="K13" s="43"/>
      <c r="L13" s="43"/>
      <c r="M13" s="43"/>
      <c r="N13" s="43"/>
    </row>
    <row r="14" spans="1:14" x14ac:dyDescent="0.55000000000000004">
      <c r="A14">
        <f t="shared" si="0"/>
        <v>6</v>
      </c>
      <c r="D14" s="43"/>
      <c r="E14" s="43"/>
      <c r="F14" s="43"/>
      <c r="G14" s="43"/>
      <c r="H14" s="43"/>
      <c r="I14" s="43"/>
      <c r="J14" s="43"/>
      <c r="K14" s="43"/>
      <c r="L14" s="43"/>
      <c r="M14" s="61"/>
      <c r="N14" s="43"/>
    </row>
    <row r="15" spans="1:14" x14ac:dyDescent="0.55000000000000004">
      <c r="A15">
        <f t="shared" si="0"/>
        <v>7</v>
      </c>
      <c r="D15" s="43"/>
      <c r="E15" s="43"/>
      <c r="F15" s="43"/>
      <c r="G15" s="43"/>
      <c r="H15" s="43"/>
      <c r="I15" s="43"/>
      <c r="J15" s="62"/>
      <c r="K15" s="43"/>
      <c r="L15" s="43"/>
      <c r="M15" s="43"/>
      <c r="N15" s="43"/>
    </row>
    <row r="16" spans="1:14" x14ac:dyDescent="0.55000000000000004">
      <c r="A16">
        <f t="shared" si="0"/>
        <v>8</v>
      </c>
      <c r="D16" s="43"/>
      <c r="E16" s="43"/>
      <c r="F16" s="43"/>
      <c r="G16" s="43"/>
      <c r="H16" s="43"/>
      <c r="I16" s="43"/>
      <c r="J16" s="43"/>
      <c r="K16" s="43"/>
      <c r="L16" s="43"/>
      <c r="M16" s="43"/>
      <c r="N16" s="43"/>
    </row>
    <row r="17" spans="1:14" x14ac:dyDescent="0.55000000000000004">
      <c r="A17">
        <f t="shared" si="0"/>
        <v>9</v>
      </c>
      <c r="D17" s="43"/>
      <c r="E17" s="43"/>
      <c r="F17" s="43"/>
      <c r="G17" s="43"/>
      <c r="H17" s="43"/>
      <c r="I17" s="43"/>
      <c r="J17" s="43"/>
      <c r="K17" s="43"/>
      <c r="L17" s="43"/>
      <c r="M17" s="43"/>
      <c r="N17" s="43"/>
    </row>
    <row r="18" spans="1:14" x14ac:dyDescent="0.55000000000000004">
      <c r="A18">
        <f t="shared" si="0"/>
        <v>10</v>
      </c>
      <c r="D18" s="43"/>
      <c r="E18" s="43"/>
      <c r="F18" s="43"/>
      <c r="G18" s="43"/>
      <c r="H18" s="43"/>
      <c r="I18" s="43"/>
      <c r="J18" s="43"/>
      <c r="K18" s="43"/>
      <c r="L18" s="43"/>
      <c r="M18" s="43"/>
      <c r="N18" s="43"/>
    </row>
    <row r="19" spans="1:14" x14ac:dyDescent="0.55000000000000004">
      <c r="A19">
        <f t="shared" si="0"/>
        <v>11</v>
      </c>
      <c r="D19" s="43"/>
      <c r="E19" s="43"/>
      <c r="F19" s="43"/>
      <c r="G19" s="43"/>
      <c r="H19" s="43"/>
      <c r="I19" s="43"/>
      <c r="J19" s="43"/>
      <c r="K19" s="43"/>
      <c r="L19" s="43"/>
      <c r="M19" s="61"/>
      <c r="N19" s="43"/>
    </row>
    <row r="20" spans="1:14" x14ac:dyDescent="0.55000000000000004">
      <c r="A20">
        <f t="shared" si="0"/>
        <v>12</v>
      </c>
      <c r="B20" s="91"/>
      <c r="C20" s="91"/>
      <c r="D20" s="65"/>
      <c r="E20" s="65"/>
      <c r="F20" s="65"/>
      <c r="G20" s="65"/>
      <c r="H20" s="65"/>
      <c r="I20" s="65"/>
      <c r="J20" s="65"/>
      <c r="K20" s="65"/>
      <c r="L20" s="65"/>
      <c r="M20" s="65"/>
      <c r="N20" s="65"/>
    </row>
    <row r="21" spans="1:14" x14ac:dyDescent="0.55000000000000004">
      <c r="A21">
        <f t="shared" si="0"/>
        <v>13</v>
      </c>
      <c r="D21" s="43"/>
      <c r="E21" s="43"/>
      <c r="F21" s="43"/>
      <c r="G21" s="43"/>
      <c r="H21" s="43"/>
      <c r="I21" s="43"/>
      <c r="J21" s="43"/>
      <c r="K21" s="43"/>
      <c r="L21" s="43"/>
      <c r="M21" s="43"/>
      <c r="N21" s="43"/>
    </row>
    <row r="22" spans="1:14" x14ac:dyDescent="0.55000000000000004">
      <c r="A22">
        <f t="shared" si="0"/>
        <v>14</v>
      </c>
      <c r="D22" s="43"/>
      <c r="E22" s="43"/>
      <c r="F22" s="43"/>
      <c r="G22" s="43"/>
      <c r="H22" s="43"/>
      <c r="I22" s="43"/>
      <c r="J22" s="43"/>
      <c r="K22" s="43"/>
      <c r="L22" s="43"/>
      <c r="M22" s="61"/>
      <c r="N22" s="43"/>
    </row>
    <row r="23" spans="1:14" x14ac:dyDescent="0.55000000000000004">
      <c r="A23">
        <f t="shared" si="0"/>
        <v>15</v>
      </c>
      <c r="D23" s="43"/>
      <c r="E23" s="43"/>
      <c r="F23" s="43"/>
      <c r="G23" s="43"/>
      <c r="H23" s="43"/>
      <c r="I23" s="43"/>
      <c r="J23" s="43"/>
      <c r="K23" s="43"/>
      <c r="L23" s="43"/>
      <c r="M23" s="61"/>
      <c r="N23" s="43"/>
    </row>
    <row r="24" spans="1:14" x14ac:dyDescent="0.55000000000000004">
      <c r="A24">
        <f t="shared" si="0"/>
        <v>16</v>
      </c>
      <c r="D24" s="43"/>
      <c r="E24" s="43"/>
      <c r="F24" s="43"/>
      <c r="G24" s="43"/>
      <c r="H24" s="43"/>
      <c r="I24" s="43"/>
      <c r="J24" s="43"/>
      <c r="K24" s="43"/>
      <c r="L24" s="43"/>
      <c r="M24" s="43"/>
      <c r="N24" s="43"/>
    </row>
    <row r="25" spans="1:14" x14ac:dyDescent="0.55000000000000004">
      <c r="A25">
        <f t="shared" si="0"/>
        <v>17</v>
      </c>
      <c r="D25" s="43"/>
      <c r="E25" s="43"/>
      <c r="F25" s="43"/>
      <c r="G25" s="43"/>
      <c r="H25" s="43"/>
      <c r="I25" s="43"/>
      <c r="J25" s="43"/>
      <c r="K25" s="43"/>
      <c r="L25" s="43"/>
      <c r="M25" s="43"/>
      <c r="N25" s="43"/>
    </row>
    <row r="26" spans="1:14" x14ac:dyDescent="0.55000000000000004">
      <c r="A26">
        <f t="shared" si="0"/>
        <v>18</v>
      </c>
      <c r="D26" s="43"/>
      <c r="E26" s="43"/>
      <c r="F26" s="43"/>
      <c r="G26" s="43"/>
      <c r="H26" s="43"/>
      <c r="I26" s="43"/>
      <c r="J26" s="43"/>
      <c r="K26" s="43"/>
      <c r="L26" s="43"/>
      <c r="M26" s="43"/>
      <c r="N26" s="43"/>
    </row>
    <row r="27" spans="1:14" x14ac:dyDescent="0.55000000000000004">
      <c r="A27">
        <f t="shared" si="0"/>
        <v>19</v>
      </c>
      <c r="D27" s="43"/>
      <c r="E27" s="43"/>
      <c r="F27" s="43"/>
      <c r="G27" s="43"/>
      <c r="H27" s="43"/>
      <c r="I27" s="43"/>
      <c r="J27" s="43"/>
      <c r="K27" s="43"/>
      <c r="L27" s="43"/>
      <c r="M27" s="43"/>
      <c r="N27" s="43"/>
    </row>
    <row r="28" spans="1:14" x14ac:dyDescent="0.55000000000000004">
      <c r="A28">
        <f t="shared" si="0"/>
        <v>20</v>
      </c>
      <c r="D28" s="43"/>
      <c r="E28" s="43"/>
      <c r="F28" s="43"/>
      <c r="G28" s="43"/>
      <c r="H28" s="43"/>
      <c r="I28" s="43"/>
      <c r="J28" s="43"/>
      <c r="K28" s="43"/>
      <c r="L28" s="43"/>
      <c r="M28" s="43"/>
      <c r="N28" s="43"/>
    </row>
    <row r="29" spans="1:14" x14ac:dyDescent="0.55000000000000004">
      <c r="A29">
        <f t="shared" si="0"/>
        <v>21</v>
      </c>
      <c r="D29" s="43"/>
      <c r="E29" s="43"/>
      <c r="F29" s="43"/>
      <c r="G29" s="43"/>
      <c r="H29" s="43"/>
      <c r="I29" s="43"/>
      <c r="J29" s="43"/>
      <c r="K29" s="43"/>
      <c r="L29" s="43"/>
      <c r="M29" s="43"/>
      <c r="N29" s="43"/>
    </row>
    <row r="30" spans="1:14" x14ac:dyDescent="0.55000000000000004">
      <c r="A30">
        <f t="shared" si="0"/>
        <v>22</v>
      </c>
      <c r="D30" s="43"/>
      <c r="E30" s="43"/>
      <c r="F30" s="43"/>
      <c r="G30" s="43"/>
      <c r="H30" s="43"/>
      <c r="I30" s="43"/>
      <c r="J30" s="43"/>
      <c r="K30" s="43"/>
      <c r="L30" s="43"/>
      <c r="M30" s="43"/>
      <c r="N30" s="43"/>
    </row>
    <row r="31" spans="1:14" x14ac:dyDescent="0.55000000000000004">
      <c r="A31">
        <f t="shared" si="0"/>
        <v>23</v>
      </c>
      <c r="D31" s="43"/>
      <c r="E31" s="43"/>
      <c r="F31" s="43"/>
      <c r="G31" s="43"/>
      <c r="H31" s="43"/>
      <c r="I31" s="43"/>
      <c r="J31" s="43"/>
      <c r="K31" s="43"/>
      <c r="L31" s="43"/>
      <c r="M31" s="43"/>
      <c r="N31" s="43"/>
    </row>
    <row r="32" spans="1:14" x14ac:dyDescent="0.55000000000000004">
      <c r="A32">
        <f t="shared" si="0"/>
        <v>24</v>
      </c>
      <c r="D32" s="43"/>
      <c r="E32" s="43"/>
      <c r="F32" s="43"/>
      <c r="G32" s="43"/>
      <c r="H32" s="43"/>
      <c r="I32" s="43"/>
      <c r="J32" s="43"/>
      <c r="K32" s="43"/>
      <c r="L32" s="43"/>
      <c r="M32" s="43"/>
      <c r="N32" s="43"/>
    </row>
    <row r="33" spans="1:14" x14ac:dyDescent="0.55000000000000004">
      <c r="A33">
        <f t="shared" si="0"/>
        <v>25</v>
      </c>
      <c r="D33" s="43"/>
      <c r="E33" s="43"/>
      <c r="F33" s="43"/>
      <c r="G33" s="43"/>
      <c r="H33" s="43"/>
      <c r="I33" s="43"/>
      <c r="J33" s="43"/>
      <c r="K33" s="43"/>
      <c r="L33" s="43"/>
      <c r="M33" s="43"/>
      <c r="N33" s="43"/>
    </row>
    <row r="34" spans="1:14" x14ac:dyDescent="0.55000000000000004">
      <c r="A34">
        <f t="shared" si="0"/>
        <v>26</v>
      </c>
      <c r="D34" s="43"/>
      <c r="E34" s="43"/>
      <c r="F34" s="43"/>
      <c r="G34" s="43"/>
      <c r="H34" s="43"/>
      <c r="I34" s="43"/>
      <c r="J34" s="43"/>
      <c r="K34" s="43"/>
      <c r="L34" s="43"/>
      <c r="M34" s="43"/>
      <c r="N34" s="43"/>
    </row>
    <row r="35" spans="1:14" x14ac:dyDescent="0.55000000000000004">
      <c r="A35">
        <f t="shared" si="0"/>
        <v>27</v>
      </c>
      <c r="D35" s="43"/>
      <c r="E35" s="43"/>
      <c r="F35" s="43"/>
      <c r="G35" s="43"/>
      <c r="H35" s="43"/>
      <c r="I35" s="43"/>
      <c r="J35" s="43"/>
      <c r="K35" s="43"/>
      <c r="L35" s="43"/>
      <c r="M35" s="43"/>
      <c r="N35" s="43"/>
    </row>
    <row r="36" spans="1:14" x14ac:dyDescent="0.55000000000000004">
      <c r="A36">
        <f t="shared" si="0"/>
        <v>28</v>
      </c>
      <c r="D36" s="43"/>
      <c r="E36" s="43"/>
      <c r="F36" s="43"/>
      <c r="G36" s="43"/>
      <c r="H36" s="43"/>
      <c r="I36" s="43"/>
      <c r="J36" s="43"/>
      <c r="K36" s="43"/>
      <c r="L36" s="43"/>
      <c r="M36" s="43"/>
      <c r="N36" s="43"/>
    </row>
    <row r="37" spans="1:14" x14ac:dyDescent="0.55000000000000004">
      <c r="A37">
        <f t="shared" si="0"/>
        <v>29</v>
      </c>
      <c r="D37" s="43"/>
      <c r="E37" s="43"/>
      <c r="F37" s="43"/>
      <c r="G37" s="43"/>
      <c r="H37" s="43"/>
      <c r="I37" s="43"/>
      <c r="J37" s="43"/>
      <c r="K37" s="43"/>
      <c r="L37" s="43"/>
      <c r="M37" s="43"/>
      <c r="N37" s="43"/>
    </row>
    <row r="38" spans="1:14" x14ac:dyDescent="0.55000000000000004">
      <c r="A38">
        <f t="shared" si="0"/>
        <v>30</v>
      </c>
      <c r="D38" s="43"/>
      <c r="E38" s="43"/>
      <c r="F38" s="43"/>
      <c r="G38" s="43"/>
      <c r="H38" s="43"/>
      <c r="I38" s="43"/>
      <c r="J38" s="43"/>
      <c r="K38" s="43"/>
      <c r="L38" s="43"/>
      <c r="M38" s="43"/>
      <c r="N38" s="43"/>
    </row>
    <row r="39" spans="1:14" x14ac:dyDescent="0.55000000000000004">
      <c r="A39">
        <f t="shared" si="0"/>
        <v>31</v>
      </c>
      <c r="D39" s="43"/>
      <c r="E39" s="43"/>
      <c r="F39" s="43"/>
      <c r="G39" s="43"/>
      <c r="H39" s="43"/>
      <c r="I39" s="43"/>
      <c r="J39" s="43"/>
      <c r="K39" s="43"/>
      <c r="L39" s="43"/>
      <c r="M39" s="43"/>
      <c r="N39" s="43"/>
    </row>
    <row r="40" spans="1:14" x14ac:dyDescent="0.55000000000000004">
      <c r="A40">
        <f t="shared" si="0"/>
        <v>32</v>
      </c>
      <c r="D40" s="43"/>
      <c r="E40" s="43"/>
      <c r="F40" s="43"/>
      <c r="G40" s="43"/>
      <c r="H40" s="43"/>
      <c r="I40" s="43"/>
      <c r="J40" s="43"/>
      <c r="K40" s="43"/>
      <c r="L40" s="43"/>
      <c r="M40" s="43"/>
      <c r="N40" s="43"/>
    </row>
    <row r="41" spans="1:14" x14ac:dyDescent="0.55000000000000004">
      <c r="A41">
        <f t="shared" si="0"/>
        <v>33</v>
      </c>
      <c r="D41" s="43"/>
      <c r="E41" s="43"/>
      <c r="F41" s="43"/>
      <c r="G41" s="43"/>
      <c r="H41" s="43"/>
      <c r="I41" s="43"/>
      <c r="J41" s="43"/>
      <c r="K41" s="43"/>
      <c r="L41" s="43"/>
      <c r="M41" s="43"/>
      <c r="N41" s="43"/>
    </row>
    <row r="42" spans="1:14" x14ac:dyDescent="0.55000000000000004">
      <c r="A42">
        <f t="shared" si="0"/>
        <v>34</v>
      </c>
      <c r="D42" s="43"/>
      <c r="E42" s="43"/>
      <c r="F42" s="43"/>
      <c r="G42" s="43"/>
      <c r="H42" s="43"/>
      <c r="I42" s="43"/>
      <c r="J42" s="43"/>
      <c r="K42" s="43"/>
      <c r="L42" s="43"/>
      <c r="M42" s="43"/>
      <c r="N42" s="43"/>
    </row>
    <row r="43" spans="1:14" x14ac:dyDescent="0.55000000000000004">
      <c r="A43">
        <f t="shared" si="0"/>
        <v>35</v>
      </c>
      <c r="D43" s="43"/>
      <c r="E43" s="43"/>
      <c r="F43" s="43"/>
      <c r="G43" s="43"/>
      <c r="H43" s="43"/>
      <c r="I43" s="43"/>
      <c r="J43" s="43"/>
      <c r="K43" s="43"/>
      <c r="L43" s="43"/>
      <c r="M43" s="43"/>
      <c r="N43" s="43"/>
    </row>
    <row r="44" spans="1:14" x14ac:dyDescent="0.55000000000000004">
      <c r="A44">
        <f t="shared" si="0"/>
        <v>36</v>
      </c>
      <c r="D44" s="43"/>
      <c r="E44" s="43"/>
      <c r="F44" s="43"/>
      <c r="G44" s="43"/>
      <c r="H44" s="43"/>
      <c r="I44" s="43"/>
      <c r="J44" s="43"/>
      <c r="K44" s="43"/>
      <c r="L44" s="43"/>
      <c r="M44" s="43"/>
      <c r="N44" s="43"/>
    </row>
    <row r="45" spans="1:14" x14ac:dyDescent="0.55000000000000004">
      <c r="A45">
        <f t="shared" si="0"/>
        <v>37</v>
      </c>
      <c r="D45" s="43"/>
      <c r="E45" s="43"/>
      <c r="F45" s="43"/>
      <c r="G45" s="43"/>
      <c r="H45" s="43"/>
      <c r="I45" s="43"/>
      <c r="J45" s="43"/>
      <c r="K45" s="43"/>
      <c r="L45" s="43"/>
      <c r="M45" s="43"/>
      <c r="N45" s="43"/>
    </row>
    <row r="46" spans="1:14" x14ac:dyDescent="0.55000000000000004">
      <c r="A46">
        <f t="shared" si="0"/>
        <v>38</v>
      </c>
      <c r="D46" s="43"/>
      <c r="E46" s="43"/>
      <c r="F46" s="43"/>
      <c r="G46" s="43"/>
      <c r="H46" s="43"/>
      <c r="I46" s="43"/>
      <c r="J46" s="43"/>
      <c r="K46" s="43"/>
      <c r="L46" s="43"/>
      <c r="M46" s="43"/>
      <c r="N46" s="43"/>
    </row>
    <row r="47" spans="1:14" x14ac:dyDescent="0.55000000000000004">
      <c r="A47">
        <f t="shared" si="0"/>
        <v>39</v>
      </c>
      <c r="D47" s="43"/>
      <c r="E47" s="43"/>
      <c r="F47" s="43"/>
      <c r="G47" s="43"/>
      <c r="H47" s="43"/>
      <c r="I47" s="43"/>
      <c r="J47" s="43"/>
      <c r="K47" s="43"/>
      <c r="L47" s="43"/>
      <c r="M47" s="43"/>
      <c r="N47" s="43"/>
    </row>
    <row r="48" spans="1:14" x14ac:dyDescent="0.55000000000000004">
      <c r="A48">
        <f t="shared" si="0"/>
        <v>40</v>
      </c>
      <c r="D48" s="43"/>
      <c r="E48" s="43"/>
      <c r="F48" s="43"/>
      <c r="G48" s="43"/>
      <c r="H48" s="43"/>
      <c r="I48" s="43"/>
      <c r="J48" s="43"/>
      <c r="K48" s="43"/>
      <c r="L48" s="43"/>
      <c r="M48" s="43"/>
      <c r="N48" s="43"/>
    </row>
    <row r="49" spans="1:14" x14ac:dyDescent="0.55000000000000004">
      <c r="A49">
        <f t="shared" si="0"/>
        <v>41</v>
      </c>
      <c r="D49" s="43"/>
      <c r="E49" s="43"/>
      <c r="F49" s="43"/>
      <c r="G49" s="43"/>
      <c r="H49" s="43"/>
      <c r="I49" s="43"/>
      <c r="J49" s="43"/>
      <c r="K49" s="43"/>
      <c r="L49" s="43"/>
      <c r="M49" s="43"/>
      <c r="N49" s="43"/>
    </row>
    <row r="50" spans="1:14" x14ac:dyDescent="0.55000000000000004">
      <c r="A50">
        <f t="shared" si="0"/>
        <v>42</v>
      </c>
      <c r="D50" s="43"/>
      <c r="E50" s="43"/>
      <c r="F50" s="43"/>
      <c r="G50" s="43"/>
      <c r="H50" s="43"/>
      <c r="I50" s="43"/>
      <c r="J50" s="43"/>
      <c r="K50" s="43"/>
      <c r="L50" s="43"/>
      <c r="M50" s="43"/>
      <c r="N50" s="43"/>
    </row>
    <row r="51" spans="1:14" x14ac:dyDescent="0.55000000000000004">
      <c r="A51">
        <f t="shared" si="0"/>
        <v>43</v>
      </c>
      <c r="D51" s="43"/>
      <c r="E51" s="43"/>
      <c r="F51" s="43"/>
      <c r="G51" s="43"/>
      <c r="H51" s="43"/>
      <c r="I51" s="43"/>
      <c r="J51" s="43"/>
      <c r="K51" s="43"/>
      <c r="L51" s="43"/>
      <c r="M51" s="43"/>
      <c r="N51" s="43"/>
    </row>
    <row r="52" spans="1:14" x14ac:dyDescent="0.55000000000000004">
      <c r="A52">
        <f t="shared" si="0"/>
        <v>44</v>
      </c>
      <c r="D52" s="43"/>
      <c r="E52" s="43"/>
      <c r="F52" s="43"/>
      <c r="G52" s="43"/>
      <c r="H52" s="43"/>
      <c r="I52" s="43"/>
      <c r="J52" s="43"/>
      <c r="K52" s="43"/>
      <c r="L52" s="43"/>
      <c r="M52" s="43"/>
      <c r="N52" s="43"/>
    </row>
    <row r="53" spans="1:14" x14ac:dyDescent="0.55000000000000004">
      <c r="A53">
        <f t="shared" si="0"/>
        <v>45</v>
      </c>
      <c r="D53" s="43"/>
      <c r="E53" s="43"/>
      <c r="F53" s="43"/>
      <c r="G53" s="43"/>
      <c r="H53" s="43"/>
      <c r="I53" s="43"/>
      <c r="J53" s="43"/>
      <c r="K53" s="43"/>
      <c r="L53" s="43"/>
      <c r="M53" s="43"/>
      <c r="N53" s="43"/>
    </row>
    <row r="54" spans="1:14" x14ac:dyDescent="0.55000000000000004">
      <c r="A54">
        <f t="shared" si="0"/>
        <v>46</v>
      </c>
      <c r="D54" s="43"/>
      <c r="E54" s="43"/>
      <c r="F54" s="43"/>
      <c r="G54" s="43"/>
      <c r="H54" s="43"/>
      <c r="I54" s="43"/>
      <c r="J54" s="43"/>
      <c r="K54" s="43"/>
      <c r="L54" s="43"/>
      <c r="M54" s="43"/>
      <c r="N54" s="43"/>
    </row>
    <row r="55" spans="1:14" x14ac:dyDescent="0.55000000000000004">
      <c r="A55">
        <f t="shared" si="0"/>
        <v>47</v>
      </c>
      <c r="D55" s="43"/>
      <c r="E55" s="43"/>
      <c r="F55" s="43"/>
      <c r="G55" s="43"/>
      <c r="H55" s="43"/>
      <c r="I55" s="43"/>
      <c r="J55" s="43"/>
      <c r="K55" s="43"/>
      <c r="L55" s="43"/>
      <c r="M55" s="43"/>
      <c r="N55" s="43"/>
    </row>
    <row r="56" spans="1:14" x14ac:dyDescent="0.55000000000000004">
      <c r="A56">
        <f t="shared" si="0"/>
        <v>48</v>
      </c>
      <c r="D56" s="43"/>
      <c r="E56" s="43"/>
      <c r="F56" s="43"/>
      <c r="G56" s="43"/>
      <c r="H56" s="43"/>
      <c r="I56" s="43"/>
      <c r="J56" s="43"/>
      <c r="K56" s="43"/>
      <c r="L56" s="43"/>
      <c r="M56" s="43"/>
      <c r="N56" s="43"/>
    </row>
    <row r="57" spans="1:14" x14ac:dyDescent="0.55000000000000004">
      <c r="A57">
        <f t="shared" si="0"/>
        <v>49</v>
      </c>
      <c r="D57" s="43"/>
      <c r="E57" s="43"/>
      <c r="F57" s="43"/>
      <c r="G57" s="43"/>
      <c r="H57" s="43"/>
      <c r="I57" s="43"/>
      <c r="J57" s="43"/>
      <c r="K57" s="43"/>
      <c r="L57" s="43"/>
      <c r="M57" s="43"/>
      <c r="N57" s="43"/>
    </row>
    <row r="58" spans="1:14" x14ac:dyDescent="0.55000000000000004">
      <c r="A58">
        <f t="shared" si="0"/>
        <v>50</v>
      </c>
      <c r="D58" s="43"/>
      <c r="E58" s="43"/>
      <c r="F58" s="43"/>
      <c r="G58" s="43"/>
      <c r="H58" s="43"/>
      <c r="I58" s="43"/>
      <c r="J58" s="43"/>
      <c r="K58" s="43"/>
      <c r="L58" s="43"/>
      <c r="M58" s="43"/>
      <c r="N58" s="43"/>
    </row>
    <row r="59" spans="1:14" x14ac:dyDescent="0.55000000000000004">
      <c r="A59">
        <f t="shared" si="0"/>
        <v>51</v>
      </c>
      <c r="D59" s="43"/>
      <c r="E59" s="43"/>
      <c r="F59" s="43"/>
      <c r="G59" s="43"/>
      <c r="H59" s="43"/>
      <c r="I59" s="43"/>
      <c r="J59" s="43"/>
      <c r="K59" s="43"/>
      <c r="L59" s="43"/>
      <c r="M59" s="43"/>
      <c r="N59" s="43"/>
    </row>
    <row r="60" spans="1:14" x14ac:dyDescent="0.55000000000000004">
      <c r="A60">
        <f t="shared" si="0"/>
        <v>52</v>
      </c>
      <c r="D60" s="43"/>
      <c r="E60" s="43"/>
      <c r="F60" s="43"/>
      <c r="G60" s="43"/>
      <c r="H60" s="43"/>
      <c r="I60" s="43"/>
      <c r="J60" s="43"/>
      <c r="K60" s="43"/>
      <c r="L60" s="43"/>
      <c r="M60" s="43"/>
      <c r="N60" s="43"/>
    </row>
    <row r="61" spans="1:14" x14ac:dyDescent="0.55000000000000004">
      <c r="A61">
        <f t="shared" si="0"/>
        <v>53</v>
      </c>
      <c r="D61" s="43"/>
      <c r="E61" s="43"/>
      <c r="F61" s="43"/>
      <c r="G61" s="43"/>
      <c r="H61" s="43"/>
      <c r="I61" s="43"/>
      <c r="J61" s="43"/>
      <c r="K61" s="43"/>
      <c r="L61" s="43"/>
      <c r="M61" s="43"/>
      <c r="N61" s="43"/>
    </row>
    <row r="62" spans="1:14" x14ac:dyDescent="0.55000000000000004">
      <c r="A62">
        <f t="shared" si="0"/>
        <v>54</v>
      </c>
      <c r="D62" s="43"/>
      <c r="E62" s="43"/>
      <c r="F62" s="43"/>
      <c r="G62" s="43"/>
      <c r="H62" s="43"/>
      <c r="I62" s="43"/>
      <c r="J62" s="43"/>
      <c r="K62" s="43"/>
      <c r="L62" s="43"/>
      <c r="M62" s="43"/>
      <c r="N62" s="43"/>
    </row>
    <row r="63" spans="1:14" x14ac:dyDescent="0.55000000000000004">
      <c r="A63">
        <f t="shared" si="0"/>
        <v>55</v>
      </c>
      <c r="D63" s="43"/>
      <c r="E63" s="43"/>
      <c r="F63" s="43"/>
      <c r="G63" s="43"/>
      <c r="H63" s="43"/>
      <c r="I63" s="43"/>
      <c r="J63" s="43"/>
      <c r="K63" s="43"/>
      <c r="L63" s="43"/>
      <c r="M63" s="43"/>
      <c r="N63" s="43"/>
    </row>
    <row r="64" spans="1:14" x14ac:dyDescent="0.55000000000000004">
      <c r="A64">
        <f t="shared" si="0"/>
        <v>56</v>
      </c>
      <c r="D64" s="43"/>
      <c r="E64" s="43"/>
      <c r="F64" s="43"/>
      <c r="G64" s="43"/>
      <c r="H64" s="43"/>
      <c r="I64" s="43"/>
      <c r="J64" s="43"/>
      <c r="K64" s="43"/>
      <c r="L64" s="43"/>
      <c r="M64" s="43"/>
      <c r="N64" s="43"/>
    </row>
    <row r="65" spans="1:14" x14ac:dyDescent="0.55000000000000004">
      <c r="A65">
        <f t="shared" si="0"/>
        <v>57</v>
      </c>
      <c r="D65" s="43"/>
      <c r="E65" s="43"/>
      <c r="F65" s="43"/>
      <c r="G65" s="43"/>
      <c r="H65" s="43"/>
      <c r="I65" s="43"/>
      <c r="J65" s="43"/>
      <c r="K65" s="43"/>
      <c r="L65" s="43"/>
      <c r="M65" s="43"/>
      <c r="N65" s="43"/>
    </row>
    <row r="66" spans="1:14" x14ac:dyDescent="0.55000000000000004">
      <c r="A66">
        <f t="shared" si="0"/>
        <v>58</v>
      </c>
      <c r="D66" s="43"/>
      <c r="E66" s="43"/>
      <c r="F66" s="43"/>
      <c r="G66" s="43"/>
      <c r="H66" s="43"/>
      <c r="I66" s="43"/>
      <c r="J66" s="43"/>
      <c r="K66" s="43"/>
      <c r="L66" s="43"/>
      <c r="M66" s="43"/>
      <c r="N66" s="43"/>
    </row>
    <row r="67" spans="1:14" x14ac:dyDescent="0.55000000000000004">
      <c r="A67">
        <f t="shared" si="0"/>
        <v>59</v>
      </c>
      <c r="D67" s="43"/>
      <c r="E67" s="43"/>
      <c r="F67" s="43"/>
      <c r="G67" s="43"/>
      <c r="H67" s="43"/>
      <c r="I67" s="43"/>
      <c r="J67" s="43"/>
      <c r="K67" s="43"/>
      <c r="L67" s="43"/>
      <c r="M67" s="43"/>
      <c r="N67" s="43"/>
    </row>
    <row r="68" spans="1:14" x14ac:dyDescent="0.55000000000000004">
      <c r="A68">
        <f t="shared" si="0"/>
        <v>60</v>
      </c>
      <c r="D68" s="43"/>
      <c r="E68" s="43"/>
      <c r="F68" s="43"/>
      <c r="G68" s="43"/>
      <c r="H68" s="43"/>
      <c r="I68" s="43"/>
      <c r="J68" s="43"/>
      <c r="K68" s="43"/>
      <c r="L68" s="43"/>
      <c r="M68" s="43"/>
      <c r="N68" s="43"/>
    </row>
    <row r="69" spans="1:14" x14ac:dyDescent="0.55000000000000004">
      <c r="A69">
        <f t="shared" si="0"/>
        <v>61</v>
      </c>
      <c r="D69" s="43"/>
      <c r="E69" s="43"/>
      <c r="F69" s="43"/>
      <c r="G69" s="43"/>
      <c r="H69" s="43"/>
      <c r="I69" s="43"/>
      <c r="J69" s="43"/>
      <c r="K69" s="43"/>
      <c r="L69" s="43"/>
      <c r="M69" s="43"/>
      <c r="N69" s="43"/>
    </row>
    <row r="70" spans="1:14" x14ac:dyDescent="0.55000000000000004">
      <c r="A70">
        <f t="shared" si="0"/>
        <v>62</v>
      </c>
      <c r="D70" s="43"/>
      <c r="E70" s="43"/>
      <c r="F70" s="43"/>
      <c r="G70" s="43"/>
      <c r="H70" s="43"/>
      <c r="I70" s="43"/>
      <c r="J70" s="43"/>
      <c r="K70" s="43"/>
      <c r="L70" s="43"/>
      <c r="M70" s="43"/>
      <c r="N70" s="43"/>
    </row>
    <row r="71" spans="1:14" x14ac:dyDescent="0.55000000000000004">
      <c r="A71">
        <f t="shared" si="0"/>
        <v>63</v>
      </c>
      <c r="D71" s="43"/>
      <c r="E71" s="43"/>
      <c r="F71" s="43"/>
      <c r="G71" s="43"/>
      <c r="H71" s="43"/>
      <c r="I71" s="43"/>
      <c r="J71" s="43"/>
      <c r="K71" s="43"/>
      <c r="L71" s="43"/>
      <c r="M71" s="43"/>
      <c r="N71" s="43"/>
    </row>
    <row r="72" spans="1:14" x14ac:dyDescent="0.55000000000000004">
      <c r="A72">
        <f t="shared" si="0"/>
        <v>64</v>
      </c>
      <c r="D72" s="43"/>
      <c r="E72" s="43"/>
      <c r="F72" s="43"/>
      <c r="G72" s="43"/>
      <c r="H72" s="43"/>
      <c r="I72" s="43"/>
      <c r="J72" s="43"/>
      <c r="K72" s="43"/>
      <c r="L72" s="43"/>
      <c r="M72" s="43"/>
      <c r="N72" s="43"/>
    </row>
    <row r="73" spans="1:14" x14ac:dyDescent="0.55000000000000004">
      <c r="A73">
        <f t="shared" si="0"/>
        <v>65</v>
      </c>
      <c r="D73" s="43"/>
      <c r="E73" s="43"/>
      <c r="F73" s="43"/>
      <c r="G73" s="43"/>
      <c r="H73" s="43"/>
      <c r="I73" s="43"/>
      <c r="J73" s="43"/>
      <c r="K73" s="43"/>
      <c r="L73" s="43"/>
      <c r="M73" s="43"/>
      <c r="N73" s="43"/>
    </row>
    <row r="74" spans="1:14" x14ac:dyDescent="0.55000000000000004">
      <c r="A74">
        <f t="shared" si="0"/>
        <v>66</v>
      </c>
      <c r="D74" s="43"/>
      <c r="E74" s="43"/>
      <c r="F74" s="43"/>
      <c r="G74" s="43"/>
      <c r="H74" s="43"/>
      <c r="I74" s="43"/>
      <c r="J74" s="43"/>
      <c r="K74" s="43"/>
      <c r="L74" s="43"/>
      <c r="M74" s="43"/>
      <c r="N74" s="43"/>
    </row>
    <row r="75" spans="1:14" x14ac:dyDescent="0.55000000000000004">
      <c r="A75">
        <f>IF(B75=1,IF(C75=1,"重複エラー",A74+1),A74+1)</f>
        <v>67</v>
      </c>
      <c r="D75" s="43"/>
      <c r="E75" s="43"/>
      <c r="F75" s="43"/>
      <c r="G75" s="43"/>
      <c r="H75" s="43"/>
      <c r="I75" s="43"/>
      <c r="J75" s="43"/>
      <c r="K75" s="43"/>
      <c r="L75" s="43"/>
      <c r="M75" s="43"/>
      <c r="N75" s="43"/>
    </row>
    <row r="76" spans="1:14" x14ac:dyDescent="0.55000000000000004">
      <c r="A76">
        <f>IF(B76=1,IF(C76=1,"重複エラー",A75+1),A75+1)</f>
        <v>68</v>
      </c>
      <c r="D76" s="43"/>
      <c r="E76" s="43"/>
      <c r="F76" s="43"/>
      <c r="G76" s="43"/>
      <c r="H76" s="43"/>
      <c r="I76" s="43"/>
      <c r="J76" s="43"/>
      <c r="K76" s="43"/>
      <c r="L76" s="43"/>
      <c r="M76" s="43"/>
      <c r="N76" s="43"/>
    </row>
    <row r="77" spans="1:14" x14ac:dyDescent="0.55000000000000004">
      <c r="A77">
        <f>IF(B77=1,IF(C77=1,"重複エラー",A76+1),A76+1)</f>
        <v>69</v>
      </c>
      <c r="D77" s="43"/>
      <c r="E77" s="43"/>
      <c r="F77" s="43"/>
      <c r="G77" s="43"/>
      <c r="H77" s="43"/>
      <c r="I77" s="43"/>
      <c r="J77" s="43"/>
      <c r="K77" s="43"/>
      <c r="L77" s="43"/>
      <c r="M77" s="43"/>
      <c r="N77" s="43"/>
    </row>
    <row r="78" spans="1:14" x14ac:dyDescent="0.55000000000000004">
      <c r="A78">
        <f>IF(B78=1,IF(C78=1,"重複エラー",A77+1),A77+1)</f>
        <v>70</v>
      </c>
      <c r="D78" s="43"/>
      <c r="E78" s="43"/>
      <c r="F78" s="43"/>
      <c r="G78" s="43"/>
      <c r="H78" s="43"/>
      <c r="I78" s="43"/>
      <c r="J78" s="43"/>
      <c r="K78" s="43"/>
      <c r="L78" s="43"/>
      <c r="M78" s="43"/>
      <c r="N78" s="43"/>
    </row>
    <row r="79" spans="1:14" x14ac:dyDescent="0.55000000000000004">
      <c r="A79"/>
      <c r="B79">
        <f>SUM(B9:B78)</f>
        <v>0</v>
      </c>
      <c r="C79">
        <f>SUM(C9:C78)</f>
        <v>0</v>
      </c>
      <c r="D79"/>
      <c r="E79"/>
      <c r="F79"/>
      <c r="G79"/>
      <c r="H79">
        <f>SUM(H9:H78)</f>
        <v>0</v>
      </c>
      <c r="I79"/>
      <c r="J79"/>
      <c r="K79"/>
      <c r="L79"/>
      <c r="M79"/>
      <c r="N79"/>
    </row>
  </sheetData>
  <sheetProtection algorithmName="SHA-512" hashValue="cUN9or461DrypioR1ZnThfzwINTH229zRc3hZsuanTKrRH3lioBz4qDrPT8od7XXb8IeTEOW7Otl44ku4RoNIw==" saltValue="lrrt7N+nDIqXqUhLfbjgGw==" spinCount="100000" sheet="1" objects="1" scenarios="1"/>
  <mergeCells count="1">
    <mergeCell ref="A4:D4"/>
  </mergeCells>
  <phoneticPr fontId="3"/>
  <dataValidations count="3">
    <dataValidation type="whole" allowBlank="1" showInputMessage="1" showErrorMessage="1" sqref="F9:F15 F17:F78" xr:uid="{02E8A738-D1A2-4383-BE2B-E608F07EE5D4}">
      <formula1>0</formula1>
      <formula2>200</formula2>
    </dataValidation>
    <dataValidation type="list" allowBlank="1" showInputMessage="1" showErrorMessage="1" sqref="G9:G15 G17:G78" xr:uid="{9A54D2C8-66D0-4EE7-B2B0-DC5ECC18DCB3}">
      <formula1>"男,女"</formula1>
    </dataValidation>
    <dataValidation type="list" allowBlank="1" showInputMessage="1" showErrorMessage="1" sqref="H17:H78 H9:H15 B9:B78 C9:C15 C17:C78" xr:uid="{B83978E5-489B-4CE0-B483-A3718FD60828}">
      <formula1>"1"</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クラブ名</vt:lpstr>
      <vt:lpstr>クラブ・選手用</vt:lpstr>
      <vt:lpstr>アシスタントスタッフ用</vt:lpstr>
      <vt:lpstr>クラブ名!Print_Area</vt:lpstr>
      <vt:lpstr>クラブ名!Print_Titles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裕子 椎名</dc:creator>
  <cp:lastModifiedBy>yoshie tanaka</cp:lastModifiedBy>
  <cp:lastPrinted>2025-02-27T12:32:30Z</cp:lastPrinted>
  <dcterms:created xsi:type="dcterms:W3CDTF">2024-03-22T09:03:03Z</dcterms:created>
  <dcterms:modified xsi:type="dcterms:W3CDTF">2025-03-07T13:53:33Z</dcterms:modified>
</cp:coreProperties>
</file>